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arlisle Tri Club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73" i="1" l="1"/>
  <c r="AA69" i="1"/>
  <c r="AA70" i="1"/>
  <c r="AA67" i="1"/>
  <c r="AA74" i="1"/>
  <c r="AA63" i="1"/>
  <c r="AA66" i="1"/>
  <c r="G73" i="1"/>
  <c r="K73" i="1"/>
  <c r="O73" i="1"/>
  <c r="S73" i="1"/>
  <c r="G69" i="1"/>
  <c r="K69" i="1"/>
  <c r="O69" i="1"/>
  <c r="S69" i="1"/>
  <c r="G70" i="1"/>
  <c r="K70" i="1"/>
  <c r="O70" i="1"/>
  <c r="S70" i="1"/>
  <c r="G67" i="1"/>
  <c r="K67" i="1"/>
  <c r="O67" i="1"/>
  <c r="S67" i="1"/>
  <c r="G74" i="1"/>
  <c r="K74" i="1"/>
  <c r="O74" i="1"/>
  <c r="S74" i="1"/>
  <c r="G63" i="1"/>
  <c r="K63" i="1"/>
  <c r="O63" i="1"/>
  <c r="S63" i="1"/>
  <c r="G66" i="1"/>
  <c r="K66" i="1"/>
  <c r="O66" i="1"/>
  <c r="S66" i="1"/>
  <c r="W74" i="1"/>
  <c r="W63" i="1"/>
  <c r="W66" i="1"/>
  <c r="W73" i="1"/>
  <c r="W69" i="1"/>
  <c r="W70" i="1"/>
  <c r="W67" i="1"/>
  <c r="G65" i="1"/>
  <c r="K65" i="1"/>
  <c r="O65" i="1"/>
  <c r="S65" i="1"/>
  <c r="W65" i="1"/>
  <c r="AA65" i="1"/>
  <c r="G60" i="1"/>
  <c r="G61" i="1"/>
  <c r="G68" i="1"/>
  <c r="G62" i="1"/>
  <c r="G72" i="1"/>
  <c r="G64" i="1"/>
  <c r="G71" i="1"/>
  <c r="G75" i="1"/>
  <c r="C67" i="1" l="1"/>
  <c r="C74" i="1"/>
  <c r="C66" i="1"/>
  <c r="C70" i="1"/>
  <c r="C69" i="1"/>
  <c r="C63" i="1"/>
  <c r="C73" i="1"/>
  <c r="C65" i="1"/>
  <c r="AA10" i="1"/>
  <c r="W10" i="1"/>
  <c r="S10" i="1"/>
  <c r="O10" i="1"/>
  <c r="K10" i="1"/>
  <c r="G10" i="1"/>
  <c r="C10" i="1" l="1"/>
  <c r="AA25" i="1"/>
  <c r="W25" i="1"/>
  <c r="S25" i="1"/>
  <c r="O25" i="1"/>
  <c r="K25" i="1"/>
  <c r="G25" i="1"/>
  <c r="AA60" i="1"/>
  <c r="W60" i="1"/>
  <c r="S60" i="1"/>
  <c r="O60" i="1"/>
  <c r="K60" i="1"/>
  <c r="AA8" i="1"/>
  <c r="AA18" i="1"/>
  <c r="AA46" i="1"/>
  <c r="AA47" i="1"/>
  <c r="AA55" i="1"/>
  <c r="AA21" i="1"/>
  <c r="AA37" i="1"/>
  <c r="AA56" i="1"/>
  <c r="W8" i="1"/>
  <c r="W18" i="1"/>
  <c r="W46" i="1"/>
  <c r="W47" i="1"/>
  <c r="W55" i="1"/>
  <c r="W21" i="1"/>
  <c r="W37" i="1"/>
  <c r="W56" i="1"/>
  <c r="C25" i="1" l="1"/>
  <c r="C60" i="1"/>
  <c r="S37" i="1"/>
  <c r="S56" i="1"/>
  <c r="O37" i="1"/>
  <c r="O56" i="1"/>
  <c r="K37" i="1"/>
  <c r="K56" i="1"/>
  <c r="G37" i="1"/>
  <c r="G56" i="1"/>
  <c r="S55" i="1"/>
  <c r="O55" i="1"/>
  <c r="K55" i="1"/>
  <c r="G55" i="1"/>
  <c r="S46" i="1"/>
  <c r="S47" i="1"/>
  <c r="O46" i="1"/>
  <c r="O47" i="1"/>
  <c r="K46" i="1"/>
  <c r="K47" i="1"/>
  <c r="G46" i="1"/>
  <c r="G47" i="1"/>
  <c r="S8" i="1"/>
  <c r="S18" i="1"/>
  <c r="S21" i="1"/>
  <c r="O8" i="1"/>
  <c r="O18" i="1"/>
  <c r="O21" i="1"/>
  <c r="K8" i="1"/>
  <c r="K18" i="1"/>
  <c r="K21" i="1"/>
  <c r="G8" i="1"/>
  <c r="G18" i="1"/>
  <c r="G21" i="1"/>
  <c r="C47" i="1" l="1"/>
  <c r="C56" i="1"/>
  <c r="C21" i="1"/>
  <c r="C46" i="1"/>
  <c r="C55" i="1"/>
  <c r="C37" i="1"/>
  <c r="C18" i="1"/>
  <c r="C8" i="1"/>
  <c r="G34" i="1"/>
  <c r="K34" i="1"/>
  <c r="O34" i="1"/>
  <c r="S34" i="1"/>
  <c r="W34" i="1"/>
  <c r="G51" i="1"/>
  <c r="K51" i="1"/>
  <c r="O51" i="1"/>
  <c r="S51" i="1"/>
  <c r="W51" i="1"/>
  <c r="G52" i="1"/>
  <c r="K52" i="1"/>
  <c r="O52" i="1"/>
  <c r="S52" i="1"/>
  <c r="W52" i="1"/>
  <c r="G50" i="1"/>
  <c r="K50" i="1"/>
  <c r="O50" i="1"/>
  <c r="S50" i="1"/>
  <c r="W50" i="1"/>
  <c r="AA34" i="1"/>
  <c r="AA51" i="1"/>
  <c r="AA52" i="1"/>
  <c r="AA50" i="1"/>
  <c r="AA49" i="1"/>
  <c r="AA30" i="1"/>
  <c r="G49" i="1"/>
  <c r="K49" i="1"/>
  <c r="O49" i="1"/>
  <c r="S49" i="1"/>
  <c r="W49" i="1"/>
  <c r="G30" i="1"/>
  <c r="K30" i="1"/>
  <c r="O30" i="1"/>
  <c r="S30" i="1"/>
  <c r="W30" i="1"/>
  <c r="G41" i="1"/>
  <c r="K41" i="1"/>
  <c r="O41" i="1"/>
  <c r="S41" i="1"/>
  <c r="W41" i="1"/>
  <c r="AA41" i="1"/>
  <c r="G27" i="1"/>
  <c r="K27" i="1"/>
  <c r="O27" i="1"/>
  <c r="S27" i="1"/>
  <c r="W27" i="1"/>
  <c r="AA27" i="1"/>
  <c r="G7" i="1"/>
  <c r="K7" i="1"/>
  <c r="O7" i="1"/>
  <c r="S7" i="1"/>
  <c r="W7" i="1"/>
  <c r="AA7" i="1"/>
  <c r="AA36" i="1"/>
  <c r="AA39" i="1"/>
  <c r="AA40" i="1"/>
  <c r="G36" i="1"/>
  <c r="K36" i="1"/>
  <c r="O36" i="1"/>
  <c r="S36" i="1"/>
  <c r="W36" i="1"/>
  <c r="G39" i="1"/>
  <c r="K39" i="1"/>
  <c r="O39" i="1"/>
  <c r="S39" i="1"/>
  <c r="W39" i="1"/>
  <c r="G40" i="1"/>
  <c r="K40" i="1"/>
  <c r="O40" i="1"/>
  <c r="S40" i="1"/>
  <c r="W40" i="1"/>
  <c r="AA53" i="1"/>
  <c r="AA26" i="1"/>
  <c r="K53" i="1"/>
  <c r="O53" i="1"/>
  <c r="S53" i="1"/>
  <c r="W53" i="1"/>
  <c r="K26" i="1"/>
  <c r="O26" i="1"/>
  <c r="S26" i="1"/>
  <c r="W26" i="1"/>
  <c r="G53" i="1"/>
  <c r="G26" i="1"/>
  <c r="C53" i="1" l="1"/>
  <c r="C30" i="1"/>
  <c r="C36" i="1"/>
  <c r="C41" i="1"/>
  <c r="C34" i="1"/>
  <c r="C26" i="1"/>
  <c r="C40" i="1"/>
  <c r="C52" i="1"/>
  <c r="C27" i="1"/>
  <c r="C49" i="1"/>
  <c r="C39" i="1"/>
  <c r="C51" i="1"/>
  <c r="C50" i="1"/>
  <c r="C7" i="1"/>
  <c r="G6" i="1"/>
  <c r="K6" i="1"/>
  <c r="O6" i="1"/>
  <c r="S6" i="1"/>
  <c r="W6" i="1"/>
  <c r="AA6" i="1"/>
  <c r="G17" i="1"/>
  <c r="K17" i="1"/>
  <c r="O17" i="1"/>
  <c r="S17" i="1"/>
  <c r="W17" i="1"/>
  <c r="AA17" i="1"/>
  <c r="G57" i="1"/>
  <c r="K57" i="1"/>
  <c r="O57" i="1"/>
  <c r="S57" i="1"/>
  <c r="W57" i="1"/>
  <c r="AA57" i="1"/>
  <c r="C57" i="1" l="1"/>
  <c r="C17" i="1"/>
  <c r="C6" i="1"/>
  <c r="AA31" i="1"/>
  <c r="AA33" i="1"/>
  <c r="AA23" i="1"/>
  <c r="AA16" i="1"/>
  <c r="AA32" i="1"/>
  <c r="AA20" i="1"/>
  <c r="AA19" i="1"/>
  <c r="AA22" i="1"/>
  <c r="AA14" i="1"/>
  <c r="AA38" i="1"/>
  <c r="AA42" i="1"/>
  <c r="AA15" i="1"/>
  <c r="AA43" i="1"/>
  <c r="AA44" i="1"/>
  <c r="AA45" i="1"/>
  <c r="AA48" i="1"/>
  <c r="AA29" i="1"/>
  <c r="AA54" i="1"/>
  <c r="W14" i="1"/>
  <c r="W43" i="1"/>
  <c r="W44" i="1"/>
  <c r="W29" i="1"/>
  <c r="G14" i="1"/>
  <c r="K14" i="1"/>
  <c r="O14" i="1"/>
  <c r="S14" i="1"/>
  <c r="G43" i="1"/>
  <c r="K43" i="1"/>
  <c r="O43" i="1"/>
  <c r="S43" i="1"/>
  <c r="W62" i="1"/>
  <c r="W61" i="1"/>
  <c r="W59" i="1"/>
  <c r="W68" i="1"/>
  <c r="W64" i="1"/>
  <c r="S62" i="1"/>
  <c r="S61" i="1"/>
  <c r="S59" i="1"/>
  <c r="S68" i="1"/>
  <c r="S64" i="1"/>
  <c r="G31" i="1"/>
  <c r="K31" i="1"/>
  <c r="O31" i="1"/>
  <c r="S31" i="1"/>
  <c r="G33" i="1"/>
  <c r="K33" i="1"/>
  <c r="O33" i="1"/>
  <c r="S33" i="1"/>
  <c r="G23" i="1"/>
  <c r="K23" i="1"/>
  <c r="O23" i="1"/>
  <c r="S23" i="1"/>
  <c r="G16" i="1"/>
  <c r="K16" i="1"/>
  <c r="O16" i="1"/>
  <c r="S16" i="1"/>
  <c r="G19" i="1"/>
  <c r="K19" i="1"/>
  <c r="O19" i="1"/>
  <c r="S19" i="1"/>
  <c r="G22" i="1"/>
  <c r="K22" i="1"/>
  <c r="O22" i="1"/>
  <c r="S22" i="1"/>
  <c r="G38" i="1"/>
  <c r="K38" i="1"/>
  <c r="O38" i="1"/>
  <c r="S38" i="1"/>
  <c r="G42" i="1"/>
  <c r="K42" i="1"/>
  <c r="O42" i="1"/>
  <c r="S42" i="1"/>
  <c r="G15" i="1"/>
  <c r="K15" i="1"/>
  <c r="O15" i="1"/>
  <c r="S15" i="1"/>
  <c r="G32" i="1"/>
  <c r="K32" i="1"/>
  <c r="O32" i="1"/>
  <c r="S32" i="1"/>
  <c r="G20" i="1"/>
  <c r="K20" i="1"/>
  <c r="O20" i="1"/>
  <c r="S20" i="1"/>
  <c r="G45" i="1"/>
  <c r="K45" i="1"/>
  <c r="O45" i="1"/>
  <c r="S45" i="1"/>
  <c r="G54" i="1"/>
  <c r="K54" i="1"/>
  <c r="O54" i="1"/>
  <c r="S54" i="1"/>
  <c r="G48" i="1"/>
  <c r="K48" i="1"/>
  <c r="O48" i="1"/>
  <c r="S48" i="1"/>
  <c r="W31" i="1"/>
  <c r="W33" i="1"/>
  <c r="W23" i="1"/>
  <c r="W16" i="1"/>
  <c r="W19" i="1"/>
  <c r="W22" i="1"/>
  <c r="W38" i="1"/>
  <c r="W42" i="1"/>
  <c r="W15" i="1"/>
  <c r="W32" i="1"/>
  <c r="W20" i="1"/>
  <c r="W45" i="1"/>
  <c r="W54" i="1"/>
  <c r="W48" i="1"/>
  <c r="C45" i="1" l="1"/>
  <c r="C32" i="1"/>
  <c r="C15" i="1"/>
  <c r="C22" i="1"/>
  <c r="C19" i="1"/>
  <c r="C33" i="1"/>
  <c r="C14" i="1"/>
  <c r="C48" i="1"/>
  <c r="C54" i="1"/>
  <c r="C20" i="1"/>
  <c r="C42" i="1"/>
  <c r="C38" i="1"/>
  <c r="C16" i="1"/>
  <c r="C23" i="1"/>
  <c r="C31" i="1"/>
  <c r="C43" i="1"/>
  <c r="AA77" i="1"/>
  <c r="W77" i="1"/>
  <c r="S77" i="1"/>
  <c r="O77" i="1"/>
  <c r="K77" i="1"/>
  <c r="G77" i="1"/>
  <c r="AA76" i="1"/>
  <c r="W76" i="1"/>
  <c r="S76" i="1"/>
  <c r="O76" i="1"/>
  <c r="K76" i="1"/>
  <c r="G76" i="1"/>
  <c r="AA75" i="1"/>
  <c r="W75" i="1"/>
  <c r="S75" i="1"/>
  <c r="O75" i="1"/>
  <c r="K75" i="1"/>
  <c r="AA71" i="1"/>
  <c r="W71" i="1"/>
  <c r="S71" i="1"/>
  <c r="O71" i="1"/>
  <c r="K71" i="1"/>
  <c r="AA72" i="1"/>
  <c r="W72" i="1"/>
  <c r="S72" i="1"/>
  <c r="O72" i="1"/>
  <c r="K72" i="1"/>
  <c r="AA64" i="1"/>
  <c r="O64" i="1"/>
  <c r="K64" i="1"/>
  <c r="AA68" i="1"/>
  <c r="O68" i="1"/>
  <c r="K68" i="1"/>
  <c r="AA61" i="1"/>
  <c r="O59" i="1"/>
  <c r="K59" i="1"/>
  <c r="G59" i="1"/>
  <c r="AA62" i="1"/>
  <c r="O61" i="1"/>
  <c r="K61" i="1"/>
  <c r="AA59" i="1"/>
  <c r="O62" i="1"/>
  <c r="K62" i="1"/>
  <c r="G44" i="1"/>
  <c r="K44" i="1"/>
  <c r="O44" i="1"/>
  <c r="S44" i="1"/>
  <c r="G29" i="1"/>
  <c r="K29" i="1"/>
  <c r="O29" i="1"/>
  <c r="S29" i="1"/>
  <c r="C62" i="1" l="1"/>
  <c r="C68" i="1"/>
  <c r="C72" i="1"/>
  <c r="C76" i="1"/>
  <c r="C44" i="1"/>
  <c r="C75" i="1"/>
  <c r="C64" i="1"/>
  <c r="C29" i="1"/>
  <c r="C61" i="1"/>
  <c r="C71" i="1"/>
  <c r="C77" i="1"/>
  <c r="C59" i="1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  <c r="AA12" i="1"/>
  <c r="W12" i="1"/>
  <c r="S12" i="1"/>
  <c r="O12" i="1"/>
  <c r="K12" i="1"/>
  <c r="G12" i="1"/>
  <c r="AA13" i="1"/>
  <c r="W13" i="1"/>
  <c r="S13" i="1"/>
  <c r="O13" i="1"/>
  <c r="K13" i="1"/>
  <c r="G13" i="1"/>
  <c r="AA24" i="1"/>
  <c r="W24" i="1"/>
  <c r="S24" i="1"/>
  <c r="O24" i="1"/>
  <c r="K24" i="1"/>
  <c r="G24" i="1"/>
  <c r="AA9" i="1"/>
  <c r="W9" i="1"/>
  <c r="S9" i="1"/>
  <c r="O9" i="1"/>
  <c r="K9" i="1"/>
  <c r="G9" i="1"/>
  <c r="AA11" i="1"/>
  <c r="W11" i="1"/>
  <c r="S11" i="1"/>
  <c r="O11" i="1"/>
  <c r="K11" i="1"/>
  <c r="G11" i="1"/>
  <c r="AA28" i="1"/>
  <c r="W28" i="1"/>
  <c r="S28" i="1"/>
  <c r="O28" i="1"/>
  <c r="K28" i="1"/>
  <c r="G28" i="1"/>
  <c r="AA35" i="1"/>
  <c r="W35" i="1"/>
  <c r="S35" i="1"/>
  <c r="O35" i="1"/>
  <c r="K35" i="1"/>
  <c r="G35" i="1"/>
  <c r="C24" i="1" l="1"/>
  <c r="C9" i="1"/>
  <c r="C12" i="1"/>
  <c r="C28" i="1"/>
  <c r="C13" i="1"/>
  <c r="C11" i="1"/>
  <c r="C35" i="1"/>
</calcChain>
</file>

<file path=xl/sharedStrings.xml><?xml version="1.0" encoding="utf-8"?>
<sst xmlns="http://schemas.openxmlformats.org/spreadsheetml/2006/main" count="294" uniqueCount="86">
  <si>
    <t>Ryan Gavin</t>
  </si>
  <si>
    <t>M</t>
  </si>
  <si>
    <t>Carlisle Duathlon</t>
  </si>
  <si>
    <t>Mark Ryan</t>
  </si>
  <si>
    <t>Luke Russell</t>
  </si>
  <si>
    <t>Baz Harper</t>
  </si>
  <si>
    <t>Steven Ratcliffe</t>
  </si>
  <si>
    <t>John Waite</t>
  </si>
  <si>
    <t>Chris Davison</t>
  </si>
  <si>
    <t>Paul Cowing</t>
  </si>
  <si>
    <t>Ian Hodgson</t>
  </si>
  <si>
    <t>David Scattergood</t>
  </si>
  <si>
    <t>Kev Iveson</t>
  </si>
  <si>
    <t>David Connor</t>
  </si>
  <si>
    <t>Nathan Postill</t>
  </si>
  <si>
    <t>Iain Nellis</t>
  </si>
  <si>
    <t>Mathew Ireland</t>
  </si>
  <si>
    <t>Kyle Laurie</t>
  </si>
  <si>
    <t>M/F</t>
  </si>
  <si>
    <t>Glenn Patterson</t>
  </si>
  <si>
    <t>Andrew Atkinson</t>
  </si>
  <si>
    <t>Lee Lowis</t>
  </si>
  <si>
    <t>David Moon</t>
  </si>
  <si>
    <t>1st</t>
  </si>
  <si>
    <t>David Robinson</t>
  </si>
  <si>
    <t>Colin Browne</t>
  </si>
  <si>
    <t>Sarah Dent</t>
  </si>
  <si>
    <t>F</t>
  </si>
  <si>
    <t>Kerry Braithwaite</t>
  </si>
  <si>
    <t>%</t>
  </si>
  <si>
    <t>Nicola Carruthers</t>
  </si>
  <si>
    <t>Viki Kent-carlile</t>
  </si>
  <si>
    <t>Jill Gardiner</t>
  </si>
  <si>
    <t>Angela Fisher</t>
  </si>
  <si>
    <t>Nicola Lee</t>
  </si>
  <si>
    <t>Louisa Weeks</t>
  </si>
  <si>
    <t>Tracey Pape</t>
  </si>
  <si>
    <t xml:space="preserve">Name </t>
  </si>
  <si>
    <t>Total</t>
  </si>
  <si>
    <t>Race Name</t>
  </si>
  <si>
    <t>Own Time</t>
  </si>
  <si>
    <t>Run, Swim or Triathlon</t>
  </si>
  <si>
    <t>Triathlon</t>
  </si>
  <si>
    <t>Robert Johnstone</t>
  </si>
  <si>
    <t>Any Duathlon, Aquathlon, Swim or Run can be substituted with another Triathlon</t>
  </si>
  <si>
    <t>Joanne McKenzie</t>
  </si>
  <si>
    <t>Vet 50 Plus Club Championships 2022 (October 1st, 2021 - September 30th, 2022)</t>
  </si>
  <si>
    <t>Club Championships 2022 (October 1st, 2021 - September 30th, 2022)</t>
  </si>
  <si>
    <t>Duathlon, Aquathlon or Triathlon</t>
  </si>
  <si>
    <t>Capernwray Aquathlon (Oct)</t>
  </si>
  <si>
    <t>Derwentwater 10</t>
  </si>
  <si>
    <r>
      <t xml:space="preserve">RULES HERE - </t>
    </r>
    <r>
      <rPr>
        <b/>
        <sz val="16"/>
        <rFont val="Calibri"/>
        <family val="2"/>
      </rPr>
      <t xml:space="preserve">Totals and percentages are calculated automatically from entered times! </t>
    </r>
  </si>
  <si>
    <t>Mark Colman</t>
  </si>
  <si>
    <t>Watchtree 5K Series</t>
  </si>
  <si>
    <t>Kendal Castle Triathlon</t>
  </si>
  <si>
    <t>Southport Tri</t>
  </si>
  <si>
    <t>Outlaw Half</t>
  </si>
  <si>
    <t>Sally Little</t>
  </si>
  <si>
    <t>Lakesman Half</t>
  </si>
  <si>
    <t>Gayle Andrews</t>
  </si>
  <si>
    <t>Emily Arter</t>
  </si>
  <si>
    <t>Carmel Bones</t>
  </si>
  <si>
    <t>Pamela Coughlan</t>
  </si>
  <si>
    <t>Malcolm Crosbie</t>
  </si>
  <si>
    <t>Jonny Fearon</t>
  </si>
  <si>
    <t>Wayne Greig</t>
  </si>
  <si>
    <t>Graham Harmse</t>
  </si>
  <si>
    <t>Ben Harper</t>
  </si>
  <si>
    <t>Georgie Lowry</t>
  </si>
  <si>
    <t>David Mason</t>
  </si>
  <si>
    <t>Audrey O'kelly</t>
  </si>
  <si>
    <t>Damian Rys</t>
  </si>
  <si>
    <t>Peter Stockdale</t>
  </si>
  <si>
    <t>Lucy Taylor</t>
  </si>
  <si>
    <t>Steven Archibald</t>
  </si>
  <si>
    <t>Nicola Edwards</t>
  </si>
  <si>
    <t>Mark Hetherington</t>
  </si>
  <si>
    <t>Julie Ross</t>
  </si>
  <si>
    <t>Adrian Sowerby</t>
  </si>
  <si>
    <t>Jon Sturman</t>
  </si>
  <si>
    <t>Samantha Sugden</t>
  </si>
  <si>
    <t>Carlisle Tri 10K</t>
  </si>
  <si>
    <t>Ullswater Standard Distance</t>
  </si>
  <si>
    <t>Cleveland Steelman</t>
  </si>
  <si>
    <t>Ullswater Sprint Distance</t>
  </si>
  <si>
    <t>Cardiff Triathlon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</si>
</sst>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h]:mm:ss"/>
  </numFmts>
  <fonts count="2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89BC"/>
      <name val="&quot;Open Sans&quot;"/>
    </font>
    <font>
      <sz val="11"/>
      <color rgb="FF333333"/>
      <name val="&quot;Open Sans&quot;"/>
    </font>
    <font>
      <sz val="11"/>
      <name val="Calibri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</font>
    <font>
      <b/>
      <sz val="20"/>
      <color rgb="FF000000"/>
      <name val="Calibri"/>
      <family val="2"/>
    </font>
    <font>
      <b/>
      <sz val="48"/>
      <color rgb="FF000000"/>
      <name val="Calibri"/>
      <family val="2"/>
    </font>
    <font>
      <sz val="20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</font>
    <font>
      <sz val="12"/>
      <color rgb="FFFFFFFF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sz val="12"/>
      <name val="Calibri"/>
      <family val="2"/>
    </font>
    <font>
      <b/>
      <sz val="12"/>
      <name val="Calibri"/>
      <family val="2"/>
      <scheme val="minor"/>
    </font>
    <font>
      <u/>
      <sz val="11"/>
      <color theme="10"/>
      <name val="Calibri"/>
      <family val="2"/>
    </font>
    <font>
      <b/>
      <u/>
      <sz val="16"/>
      <color rgb="FF0000FF"/>
      <name val="Calibri"/>
      <family val="2"/>
    </font>
    <font>
      <b/>
      <sz val="16"/>
      <color rgb="FF0000FF"/>
      <name val="Calibri"/>
      <family val="2"/>
    </font>
    <font>
      <b/>
      <sz val="16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DD7E6B"/>
        <bgColor rgb="FFDD7E6B"/>
      </patternFill>
    </fill>
    <fill>
      <patternFill patternType="solid">
        <fgColor rgb="FFFFFF00"/>
        <bgColor rgb="FFFFFF00"/>
      </patternFill>
    </fill>
    <fill>
      <patternFill patternType="solid">
        <fgColor rgb="FFFFD966"/>
        <bgColor rgb="FFFFD966"/>
      </patternFill>
    </fill>
    <fill>
      <patternFill patternType="solid">
        <fgColor rgb="FFFF0000"/>
        <bgColor rgb="FFFF0000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FF"/>
      </patternFill>
    </fill>
    <fill>
      <patternFill patternType="solid">
        <fgColor theme="0"/>
        <bgColor rgb="FFFF00FF"/>
      </patternFill>
    </fill>
    <fill>
      <patternFill patternType="solid">
        <fgColor rgb="FFFFFF00"/>
        <bgColor rgb="FF00FF00"/>
      </patternFill>
    </fill>
    <fill>
      <patternFill patternType="solid">
        <fgColor rgb="FF00B0F0"/>
        <bgColor rgb="FF0000FF"/>
      </patternFill>
    </fill>
    <fill>
      <patternFill patternType="solid">
        <fgColor rgb="FF00B0F0"/>
        <bgColor rgb="FF00FF00"/>
      </patternFill>
    </fill>
    <fill>
      <patternFill patternType="solid">
        <fgColor rgb="FFFF00FF"/>
        <bgColor rgb="FF0000FF"/>
      </patternFill>
    </fill>
    <fill>
      <patternFill patternType="solid">
        <fgColor theme="0"/>
        <bgColor rgb="FFFFFFFF"/>
      </patternFill>
    </fill>
  </fills>
  <borders count="4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0" fontId="1" fillId="0" borderId="2"/>
  </cellStyleXfs>
  <cellXfs count="114">
    <xf numFmtId="0" fontId="0" fillId="0" borderId="0" xfId="0"/>
    <xf numFmtId="0" fontId="2" fillId="0" borderId="0" xfId="0" applyFont="1" applyAlignment="1">
      <alignment vertical="top"/>
    </xf>
    <xf numFmtId="0" fontId="3" fillId="2" borderId="0" xfId="0" applyFont="1" applyFill="1" applyAlignment="1">
      <alignment vertical="top"/>
    </xf>
    <xf numFmtId="0" fontId="3" fillId="3" borderId="0" xfId="0" applyFont="1" applyFill="1" applyAlignment="1">
      <alignment vertical="top"/>
    </xf>
    <xf numFmtId="20" fontId="3" fillId="3" borderId="0" xfId="0" applyNumberFormat="1" applyFont="1" applyFill="1" applyAlignment="1">
      <alignment vertical="top"/>
    </xf>
    <xf numFmtId="164" fontId="3" fillId="3" borderId="0" xfId="0" applyNumberFormat="1" applyFont="1" applyFill="1" applyAlignment="1">
      <alignment vertical="top"/>
    </xf>
    <xf numFmtId="0" fontId="4" fillId="0" borderId="0" xfId="0" applyFont="1"/>
    <xf numFmtId="21" fontId="4" fillId="0" borderId="0" xfId="0" applyNumberFormat="1" applyFont="1"/>
    <xf numFmtId="21" fontId="3" fillId="3" borderId="0" xfId="0" applyNumberFormat="1" applyFont="1" applyFill="1" applyAlignment="1">
      <alignment vertical="top"/>
    </xf>
    <xf numFmtId="2" fontId="5" fillId="5" borderId="1" xfId="0" applyNumberFormat="1" applyFont="1" applyFill="1" applyBorder="1" applyAlignment="1">
      <alignment horizontal="center"/>
    </xf>
    <xf numFmtId="20" fontId="3" fillId="2" borderId="0" xfId="0" applyNumberFormat="1" applyFont="1" applyFill="1" applyAlignment="1">
      <alignment vertical="top"/>
    </xf>
    <xf numFmtId="164" fontId="3" fillId="2" borderId="0" xfId="0" applyNumberFormat="1" applyFont="1" applyFill="1" applyAlignment="1">
      <alignment vertical="top"/>
    </xf>
    <xf numFmtId="21" fontId="3" fillId="2" borderId="0" xfId="0" applyNumberFormat="1" applyFont="1" applyFill="1" applyAlignment="1">
      <alignment vertical="top"/>
    </xf>
    <xf numFmtId="0" fontId="6" fillId="0" borderId="0" xfId="0" applyFont="1" applyAlignment="1">
      <alignment vertical="center"/>
    </xf>
    <xf numFmtId="0" fontId="9" fillId="0" borderId="2" xfId="0" applyFont="1" applyBorder="1"/>
    <xf numFmtId="0" fontId="10" fillId="0" borderId="2" xfId="0" applyFont="1" applyBorder="1"/>
    <xf numFmtId="0" fontId="1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5" fillId="0" borderId="20" xfId="0" applyFont="1" applyBorder="1" applyAlignment="1">
      <alignment horizontal="center" vertical="center"/>
    </xf>
    <xf numFmtId="21" fontId="15" fillId="0" borderId="7" xfId="0" applyNumberFormat="1" applyFont="1" applyBorder="1" applyAlignment="1">
      <alignment horizontal="center" vertical="center"/>
    </xf>
    <xf numFmtId="2" fontId="12" fillId="5" borderId="17" xfId="0" applyNumberFormat="1" applyFont="1" applyFill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21" fontId="15" fillId="0" borderId="1" xfId="0" applyNumberFormat="1" applyFont="1" applyBorder="1" applyAlignment="1">
      <alignment horizontal="center" vertical="center"/>
    </xf>
    <xf numFmtId="2" fontId="12" fillId="5" borderId="22" xfId="0" applyNumberFormat="1" applyFont="1" applyFill="1" applyBorder="1" applyAlignment="1">
      <alignment horizontal="center" vertical="center"/>
    </xf>
    <xf numFmtId="21" fontId="15" fillId="0" borderId="3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4" fillId="12" borderId="4" xfId="0" applyFont="1" applyFill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21" fontId="15" fillId="0" borderId="5" xfId="0" applyNumberFormat="1" applyFont="1" applyBorder="1" applyAlignment="1">
      <alignment horizontal="center" vertical="center"/>
    </xf>
    <xf numFmtId="2" fontId="12" fillId="5" borderId="24" xfId="0" applyNumberFormat="1" applyFont="1" applyFill="1" applyBorder="1" applyAlignment="1">
      <alignment horizontal="center" vertical="center"/>
    </xf>
    <xf numFmtId="21" fontId="15" fillId="0" borderId="6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21" fontId="15" fillId="0" borderId="4" xfId="0" applyNumberFormat="1" applyFont="1" applyBorder="1" applyAlignment="1">
      <alignment horizontal="center" vertical="center"/>
    </xf>
    <xf numFmtId="2" fontId="12" fillId="5" borderId="19" xfId="0" applyNumberFormat="1" applyFont="1" applyFill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/>
    </xf>
    <xf numFmtId="0" fontId="16" fillId="12" borderId="4" xfId="0" applyFont="1" applyFill="1" applyBorder="1" applyAlignment="1">
      <alignment horizontal="center" vertical="center"/>
    </xf>
    <xf numFmtId="21" fontId="12" fillId="0" borderId="4" xfId="0" applyNumberFormat="1" applyFont="1" applyBorder="1" applyAlignment="1">
      <alignment horizontal="center" vertical="center"/>
    </xf>
    <xf numFmtId="21" fontId="15" fillId="9" borderId="4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2" fontId="12" fillId="5" borderId="27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2" fillId="10" borderId="18" xfId="0" applyFont="1" applyFill="1" applyBorder="1" applyAlignment="1">
      <alignment horizontal="center" vertical="center"/>
    </xf>
    <xf numFmtId="0" fontId="12" fillId="10" borderId="25" xfId="0" applyFont="1" applyFill="1" applyBorder="1" applyAlignment="1">
      <alignment horizontal="center" vertical="center"/>
    </xf>
    <xf numFmtId="0" fontId="14" fillId="11" borderId="26" xfId="0" applyFont="1" applyFill="1" applyBorder="1" applyAlignment="1">
      <alignment horizontal="center" vertical="center"/>
    </xf>
    <xf numFmtId="21" fontId="15" fillId="0" borderId="26" xfId="0" applyNumberFormat="1" applyFont="1" applyBorder="1" applyAlignment="1">
      <alignment horizontal="center" vertical="center"/>
    </xf>
    <xf numFmtId="164" fontId="15" fillId="0" borderId="26" xfId="0" applyNumberFormat="1" applyFont="1" applyBorder="1" applyAlignment="1">
      <alignment horizontal="center" vertical="center"/>
    </xf>
    <xf numFmtId="0" fontId="12" fillId="10" borderId="28" xfId="0" applyFont="1" applyFill="1" applyBorder="1" applyAlignment="1">
      <alignment horizontal="center" vertical="center"/>
    </xf>
    <xf numFmtId="0" fontId="15" fillId="14" borderId="29" xfId="0" applyFont="1" applyFill="1" applyBorder="1" applyAlignment="1">
      <alignment horizontal="center" vertical="center"/>
    </xf>
    <xf numFmtId="4" fontId="12" fillId="5" borderId="29" xfId="0" applyNumberFormat="1" applyFont="1" applyFill="1" applyBorder="1" applyAlignment="1">
      <alignment horizontal="center" vertical="center"/>
    </xf>
    <xf numFmtId="2" fontId="12" fillId="5" borderId="30" xfId="0" applyNumberFormat="1" applyFont="1" applyFill="1" applyBorder="1" applyAlignment="1">
      <alignment horizontal="center" vertical="center"/>
    </xf>
    <xf numFmtId="21" fontId="15" fillId="0" borderId="29" xfId="0" applyNumberFormat="1" applyFont="1" applyBorder="1" applyAlignment="1">
      <alignment horizontal="center" vertical="center"/>
    </xf>
    <xf numFmtId="21" fontId="15" fillId="0" borderId="32" xfId="0" applyNumberFormat="1" applyFont="1" applyBorder="1" applyAlignment="1">
      <alignment horizontal="center" vertical="center"/>
    </xf>
    <xf numFmtId="0" fontId="12" fillId="6" borderId="26" xfId="0" applyFont="1" applyFill="1" applyBorder="1" applyAlignment="1">
      <alignment horizontal="center" vertical="center" wrapText="1"/>
    </xf>
    <xf numFmtId="2" fontId="12" fillId="8" borderId="27" xfId="0" applyNumberFormat="1" applyFont="1" applyFill="1" applyBorder="1" applyAlignment="1">
      <alignment horizontal="center" vertical="center" wrapText="1"/>
    </xf>
    <xf numFmtId="0" fontId="12" fillId="7" borderId="35" xfId="0" applyFont="1" applyFill="1" applyBorder="1" applyAlignment="1">
      <alignment horizontal="center" vertical="center" wrapText="1"/>
    </xf>
    <xf numFmtId="0" fontId="12" fillId="7" borderId="36" xfId="0" applyFont="1" applyFill="1" applyBorder="1" applyAlignment="1">
      <alignment horizontal="center" vertical="center" wrapText="1"/>
    </xf>
    <xf numFmtId="2" fontId="12" fillId="8" borderId="37" xfId="0" applyNumberFormat="1" applyFont="1" applyFill="1" applyBorder="1" applyAlignment="1">
      <alignment horizontal="center" vertical="center" wrapText="1"/>
    </xf>
    <xf numFmtId="0" fontId="12" fillId="6" borderId="35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164" fontId="15" fillId="0" borderId="3" xfId="0" applyNumberFormat="1" applyFont="1" applyBorder="1" applyAlignment="1">
      <alignment horizontal="center" vertical="center"/>
    </xf>
    <xf numFmtId="0" fontId="15" fillId="11" borderId="4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164" fontId="15" fillId="0" borderId="29" xfId="0" applyNumberFormat="1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5" fillId="16" borderId="29" xfId="0" applyFont="1" applyFill="1" applyBorder="1" applyAlignment="1">
      <alignment horizontal="center" vertical="center"/>
    </xf>
    <xf numFmtId="0" fontId="12" fillId="10" borderId="41" xfId="0" applyFont="1" applyFill="1" applyBorder="1" applyAlignment="1">
      <alignment horizontal="center" vertical="center"/>
    </xf>
    <xf numFmtId="0" fontId="15" fillId="11" borderId="42" xfId="0" applyFont="1" applyFill="1" applyBorder="1" applyAlignment="1">
      <alignment horizontal="center" vertical="center"/>
    </xf>
    <xf numFmtId="21" fontId="15" fillId="0" borderId="42" xfId="0" applyNumberFormat="1" applyFont="1" applyBorder="1" applyAlignment="1">
      <alignment horizontal="center" vertical="center"/>
    </xf>
    <xf numFmtId="2" fontId="12" fillId="5" borderId="43" xfId="0" applyNumberFormat="1" applyFont="1" applyFill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164" fontId="15" fillId="0" borderId="42" xfId="0" applyNumberFormat="1" applyFont="1" applyBorder="1" applyAlignment="1">
      <alignment horizontal="center" vertical="center"/>
    </xf>
    <xf numFmtId="4" fontId="12" fillId="5" borderId="40" xfId="0" applyNumberFormat="1" applyFont="1" applyFill="1" applyBorder="1" applyAlignment="1">
      <alignment horizontal="center" vertical="center"/>
    </xf>
    <xf numFmtId="21" fontId="15" fillId="0" borderId="38" xfId="0" applyNumberFormat="1" applyFont="1" applyBorder="1" applyAlignment="1">
      <alignment horizontal="center" vertical="center"/>
    </xf>
    <xf numFmtId="21" fontId="15" fillId="0" borderId="39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42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15" fillId="16" borderId="4" xfId="0" applyFont="1" applyFill="1" applyBorder="1" applyAlignment="1">
      <alignment horizontal="center" vertical="center"/>
    </xf>
    <xf numFmtId="0" fontId="8" fillId="15" borderId="11" xfId="0" applyFont="1" applyFill="1" applyBorder="1" applyAlignment="1">
      <alignment horizontal="center" vertical="center"/>
    </xf>
    <xf numFmtId="0" fontId="8" fillId="15" borderId="12" xfId="0" applyFont="1" applyFill="1" applyBorder="1" applyAlignment="1">
      <alignment horizontal="center" vertical="center"/>
    </xf>
    <xf numFmtId="0" fontId="8" fillId="15" borderId="15" xfId="0" applyFont="1" applyFill="1" applyBorder="1" applyAlignment="1">
      <alignment horizontal="center" vertical="center"/>
    </xf>
    <xf numFmtId="0" fontId="8" fillId="15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7" fillId="13" borderId="11" xfId="0" applyFont="1" applyFill="1" applyBorder="1" applyAlignment="1">
      <alignment horizontal="center" vertical="center"/>
    </xf>
    <xf numFmtId="0" fontId="7" fillId="13" borderId="12" xfId="0" applyFont="1" applyFill="1" applyBorder="1" applyAlignment="1">
      <alignment horizontal="center" vertical="center"/>
    </xf>
    <xf numFmtId="0" fontId="7" fillId="13" borderId="13" xfId="0" applyFont="1" applyFill="1" applyBorder="1" applyAlignment="1">
      <alignment horizontal="center" vertical="center"/>
    </xf>
    <xf numFmtId="0" fontId="21" fillId="17" borderId="11" xfId="1" applyFont="1" applyFill="1" applyBorder="1" applyAlignment="1">
      <alignment horizontal="center" vertical="center"/>
    </xf>
    <xf numFmtId="0" fontId="20" fillId="17" borderId="12" xfId="1" applyFont="1" applyFill="1" applyBorder="1" applyAlignment="1">
      <alignment horizontal="center" vertical="center"/>
    </xf>
    <xf numFmtId="0" fontId="20" fillId="17" borderId="15" xfId="1" applyFont="1" applyFill="1" applyBorder="1" applyAlignment="1">
      <alignment horizontal="center" vertical="center"/>
    </xf>
    <xf numFmtId="0" fontId="20" fillId="17" borderId="13" xfId="1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4" fontId="12" fillId="8" borderId="15" xfId="0" applyNumberFormat="1" applyFont="1" applyFill="1" applyBorder="1" applyAlignment="1">
      <alignment horizontal="center" vertical="center" wrapText="1"/>
    </xf>
    <xf numFmtId="4" fontId="12" fillId="8" borderId="34" xfId="0" applyNumberFormat="1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7" fillId="6" borderId="8" xfId="0" applyFont="1" applyFill="1" applyBorder="1" applyAlignment="1">
      <alignment horizontal="center" vertical="center"/>
    </xf>
    <xf numFmtId="164" fontId="15" fillId="0" borderId="7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rlisle-tri.com/club-championshi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260"/>
  <sheetViews>
    <sheetView tabSelected="1" zoomScale="75" zoomScaleNormal="75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D31" sqref="D31"/>
    </sheetView>
  </sheetViews>
  <sheetFormatPr defaultColWidth="14.42578125" defaultRowHeight="15" customHeight="1"/>
  <cols>
    <col min="1" max="1" width="29.28515625" style="16" customWidth="1"/>
    <col min="2" max="2" width="7.42578125" style="16" customWidth="1"/>
    <col min="3" max="3" width="12.42578125" style="16" customWidth="1"/>
    <col min="4" max="4" width="27.7109375" style="16" customWidth="1"/>
    <col min="5" max="5" width="9.28515625" style="16" bestFit="1" customWidth="1"/>
    <col min="6" max="6" width="11" style="16" bestFit="1" customWidth="1"/>
    <col min="7" max="7" width="7.5703125" style="16" bestFit="1" customWidth="1"/>
    <col min="8" max="8" width="30.7109375" style="16" customWidth="1"/>
    <col min="9" max="9" width="9.28515625" style="16" bestFit="1" customWidth="1"/>
    <col min="10" max="10" width="11" style="16" bestFit="1" customWidth="1"/>
    <col min="11" max="11" width="7.5703125" style="16" bestFit="1" customWidth="1"/>
    <col min="12" max="12" width="30.7109375" style="16" customWidth="1"/>
    <col min="13" max="13" width="9.28515625" style="16" bestFit="1" customWidth="1"/>
    <col min="14" max="14" width="11" style="16" bestFit="1" customWidth="1"/>
    <col min="15" max="15" width="7.5703125" style="16" bestFit="1" customWidth="1"/>
    <col min="16" max="16" width="34.42578125" style="16" bestFit="1" customWidth="1"/>
    <col min="17" max="17" width="9.28515625" style="16" bestFit="1" customWidth="1"/>
    <col min="18" max="18" width="11" style="16" bestFit="1" customWidth="1"/>
    <col min="19" max="19" width="7.5703125" style="16" bestFit="1" customWidth="1"/>
    <col min="20" max="20" width="30.7109375" style="16" customWidth="1"/>
    <col min="21" max="21" width="9.28515625" style="16" bestFit="1" customWidth="1"/>
    <col min="22" max="22" width="11" style="16" bestFit="1" customWidth="1"/>
    <col min="23" max="23" width="7.5703125" style="16" bestFit="1" customWidth="1"/>
    <col min="24" max="24" width="30.7109375" style="16" customWidth="1"/>
    <col min="25" max="25" width="9.28515625" style="16" bestFit="1" customWidth="1"/>
    <col min="26" max="26" width="11" style="16" bestFit="1" customWidth="1"/>
    <col min="27" max="27" width="7.5703125" style="16" bestFit="1" customWidth="1"/>
    <col min="28" max="28" width="6.5703125" style="16" customWidth="1"/>
    <col min="29" max="16384" width="14.42578125" style="16"/>
  </cols>
  <sheetData>
    <row r="1" spans="1:28" s="15" customFormat="1" ht="82.5" customHeight="1" thickBot="1">
      <c r="A1" s="92" t="s">
        <v>47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4"/>
      <c r="AB1" s="14"/>
    </row>
    <row r="2" spans="1:28" s="21" customFormat="1" ht="26.25" customHeight="1" thickBot="1">
      <c r="A2" s="95" t="s">
        <v>44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7"/>
      <c r="AB2" s="20"/>
    </row>
    <row r="3" spans="1:28" s="15" customFormat="1" ht="26.25" customHeight="1" thickBot="1">
      <c r="A3" s="98" t="s">
        <v>51</v>
      </c>
      <c r="B3" s="99"/>
      <c r="C3" s="99"/>
      <c r="D3" s="100"/>
      <c r="E3" s="100"/>
      <c r="F3" s="100"/>
      <c r="G3" s="100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101"/>
      <c r="AB3" s="14"/>
    </row>
    <row r="4" spans="1:28" s="18" customFormat="1" ht="26.25" customHeight="1">
      <c r="A4" s="102" t="s">
        <v>37</v>
      </c>
      <c r="B4" s="104" t="s">
        <v>18</v>
      </c>
      <c r="C4" s="106" t="s">
        <v>38</v>
      </c>
      <c r="D4" s="111" t="s">
        <v>42</v>
      </c>
      <c r="E4" s="109"/>
      <c r="F4" s="109"/>
      <c r="G4" s="110"/>
      <c r="H4" s="108" t="s">
        <v>42</v>
      </c>
      <c r="I4" s="109"/>
      <c r="J4" s="109"/>
      <c r="K4" s="110"/>
      <c r="L4" s="111" t="s">
        <v>42</v>
      </c>
      <c r="M4" s="109"/>
      <c r="N4" s="109"/>
      <c r="O4" s="110"/>
      <c r="P4" s="108" t="s">
        <v>48</v>
      </c>
      <c r="Q4" s="109"/>
      <c r="R4" s="109"/>
      <c r="S4" s="110"/>
      <c r="T4" s="111" t="s">
        <v>48</v>
      </c>
      <c r="U4" s="109"/>
      <c r="V4" s="109"/>
      <c r="W4" s="110"/>
      <c r="X4" s="108" t="s">
        <v>41</v>
      </c>
      <c r="Y4" s="109"/>
      <c r="Z4" s="109"/>
      <c r="AA4" s="110"/>
      <c r="AB4" s="17"/>
    </row>
    <row r="5" spans="1:28" s="13" customFormat="1" ht="30" customHeight="1" thickBot="1">
      <c r="A5" s="103"/>
      <c r="B5" s="105"/>
      <c r="C5" s="107"/>
      <c r="D5" s="61" t="s">
        <v>39</v>
      </c>
      <c r="E5" s="56" t="s">
        <v>23</v>
      </c>
      <c r="F5" s="56" t="s">
        <v>40</v>
      </c>
      <c r="G5" s="57" t="s">
        <v>29</v>
      </c>
      <c r="H5" s="58" t="s">
        <v>39</v>
      </c>
      <c r="I5" s="59" t="s">
        <v>23</v>
      </c>
      <c r="J5" s="59" t="s">
        <v>40</v>
      </c>
      <c r="K5" s="60" t="s">
        <v>29</v>
      </c>
      <c r="L5" s="61" t="s">
        <v>39</v>
      </c>
      <c r="M5" s="62" t="s">
        <v>23</v>
      </c>
      <c r="N5" s="62" t="s">
        <v>40</v>
      </c>
      <c r="O5" s="60" t="s">
        <v>29</v>
      </c>
      <c r="P5" s="58" t="s">
        <v>39</v>
      </c>
      <c r="Q5" s="59" t="s">
        <v>23</v>
      </c>
      <c r="R5" s="59" t="s">
        <v>40</v>
      </c>
      <c r="S5" s="60" t="s">
        <v>29</v>
      </c>
      <c r="T5" s="61" t="s">
        <v>39</v>
      </c>
      <c r="U5" s="62" t="s">
        <v>23</v>
      </c>
      <c r="V5" s="62" t="s">
        <v>40</v>
      </c>
      <c r="W5" s="60" t="s">
        <v>29</v>
      </c>
      <c r="X5" s="58" t="s">
        <v>39</v>
      </c>
      <c r="Y5" s="59" t="s">
        <v>23</v>
      </c>
      <c r="Z5" s="59" t="s">
        <v>40</v>
      </c>
      <c r="AA5" s="60" t="s">
        <v>29</v>
      </c>
      <c r="AB5" s="19"/>
    </row>
    <row r="6" spans="1:28" s="13" customFormat="1" ht="24.95" customHeight="1">
      <c r="A6" s="50" t="s">
        <v>45</v>
      </c>
      <c r="B6" s="72" t="s">
        <v>27</v>
      </c>
      <c r="C6" s="52">
        <f>SUM(G6+K6+O6+S6+W6+AA6)</f>
        <v>402.51790215879998</v>
      </c>
      <c r="D6" s="83" t="s">
        <v>54</v>
      </c>
      <c r="E6" s="23">
        <v>5.0289351851851849E-2</v>
      </c>
      <c r="F6" s="23">
        <v>6.083333333333333E-2</v>
      </c>
      <c r="G6" s="24">
        <f>IF(E6&lt;&gt;0,(E6/F6)*100,0)</f>
        <v>82.667427701674285</v>
      </c>
      <c r="H6" s="35" t="s">
        <v>58</v>
      </c>
      <c r="I6" s="36">
        <v>0.19627314814814814</v>
      </c>
      <c r="J6" s="36">
        <v>0.25733796296296296</v>
      </c>
      <c r="K6" s="24">
        <f>IF(I6&lt;&gt;0,(I6/J6)*100,0)</f>
        <v>76.270576594404957</v>
      </c>
      <c r="L6" s="82" t="s">
        <v>84</v>
      </c>
      <c r="M6" s="32">
        <v>5.9224537037037041E-2</v>
      </c>
      <c r="N6" s="32">
        <v>7.391203703703704E-2</v>
      </c>
      <c r="O6" s="53">
        <f>IF(M6&lt;&gt;0,(M6/N6)*100,0)</f>
        <v>80.128405887879737</v>
      </c>
      <c r="P6" s="64" t="s">
        <v>2</v>
      </c>
      <c r="Q6" s="54">
        <v>5.6539351851851855E-2</v>
      </c>
      <c r="R6" s="70">
        <v>6.7222222222222225E-2</v>
      </c>
      <c r="S6" s="24">
        <f>IF(Q6&lt;&gt;0,(Q6/R6)*100,0)</f>
        <v>84.108126721763085</v>
      </c>
      <c r="T6" s="22"/>
      <c r="U6" s="55"/>
      <c r="V6" s="55"/>
      <c r="W6" s="37">
        <f>IF(U6&lt;&gt;0,(U6/V6)*100,0)</f>
        <v>0</v>
      </c>
      <c r="X6" s="82" t="s">
        <v>81</v>
      </c>
      <c r="Y6" s="36">
        <v>2.6851851851851849E-2</v>
      </c>
      <c r="Z6" s="29">
        <v>3.3842592592592598E-2</v>
      </c>
      <c r="AA6" s="24">
        <f>IF(Y6&lt;&gt;0,(Y6/Z6)*100,0)</f>
        <v>79.343365253077963</v>
      </c>
    </row>
    <row r="7" spans="1:28" s="13" customFormat="1" ht="24.95" customHeight="1">
      <c r="A7" s="50" t="s">
        <v>52</v>
      </c>
      <c r="B7" s="51" t="s">
        <v>1</v>
      </c>
      <c r="C7" s="52">
        <f>SUM(G7+K7+O7+S7+W7+AA7)</f>
        <v>325.2211985041767</v>
      </c>
      <c r="D7" s="82" t="s">
        <v>56</v>
      </c>
      <c r="E7" s="26">
        <v>0.16142361111111111</v>
      </c>
      <c r="F7" s="26">
        <v>0.20291666666666666</v>
      </c>
      <c r="G7" s="27">
        <f>IF(E7&lt;&gt;0,(E7/F7)*100,0)</f>
        <v>79.551676933607112</v>
      </c>
      <c r="H7" s="82" t="s">
        <v>58</v>
      </c>
      <c r="I7" s="32">
        <v>0.1627662037037037</v>
      </c>
      <c r="J7" s="32">
        <v>0.20877314814814815</v>
      </c>
      <c r="K7" s="27">
        <f>IF(I7&lt;&gt;0,(I7/J7)*100,0)</f>
        <v>77.963188823594635</v>
      </c>
      <c r="L7" s="25" t="s">
        <v>83</v>
      </c>
      <c r="M7" s="26">
        <v>0.17197916666666668</v>
      </c>
      <c r="N7" s="26">
        <v>0.20737268518518517</v>
      </c>
      <c r="O7" s="27">
        <f>IF(M7&lt;&gt;0,(M7/N7)*100,0)</f>
        <v>82.932410559803543</v>
      </c>
      <c r="P7" s="25" t="s">
        <v>2</v>
      </c>
      <c r="Q7" s="26">
        <v>4.6655092592592595E-2</v>
      </c>
      <c r="R7" s="29">
        <v>5.5034722222222221E-2</v>
      </c>
      <c r="S7" s="27">
        <f>IF(Q7&lt;&gt;0,(Q7/R7)*100,0)</f>
        <v>84.773922187171408</v>
      </c>
      <c r="T7" s="25"/>
      <c r="U7" s="28"/>
      <c r="V7" s="28"/>
      <c r="W7" s="37">
        <f>IF(U7&lt;&gt;0,(U7/V7)*100,0)</f>
        <v>0</v>
      </c>
      <c r="X7" s="25"/>
      <c r="Y7" s="36"/>
      <c r="Z7" s="36"/>
      <c r="AA7" s="27">
        <f>IF(Y7&lt;&gt;0,(Y7/Z7)*100,0)</f>
        <v>0</v>
      </c>
    </row>
    <row r="8" spans="1:28" s="13" customFormat="1" ht="24.95" customHeight="1">
      <c r="A8" s="45" t="s">
        <v>80</v>
      </c>
      <c r="B8" s="72" t="s">
        <v>27</v>
      </c>
      <c r="C8" s="52">
        <f>SUM(G8+K8+O8+S8+W8+AA8)</f>
        <v>175.89078801623745</v>
      </c>
      <c r="D8" s="36" t="s">
        <v>85</v>
      </c>
      <c r="E8" s="26">
        <v>4.7361111111111111E-2</v>
      </c>
      <c r="F8" s="26">
        <v>5.5011574074074067E-2</v>
      </c>
      <c r="G8" s="27">
        <f>IF(E8&lt;&gt;0,(E8/F8)*100,0)</f>
        <v>86.092993898590379</v>
      </c>
      <c r="H8" s="35"/>
      <c r="I8" s="36"/>
      <c r="J8" s="36"/>
      <c r="K8" s="27">
        <f>IF(I8&lt;&gt;0,(I8/J8)*100,0)</f>
        <v>0</v>
      </c>
      <c r="L8" s="25"/>
      <c r="M8" s="26"/>
      <c r="N8" s="26"/>
      <c r="O8" s="27">
        <f>IF(M8&lt;&gt;0,(M8/N8)*100,0)</f>
        <v>0</v>
      </c>
      <c r="P8" s="25"/>
      <c r="Q8" s="26"/>
      <c r="R8" s="29"/>
      <c r="S8" s="27">
        <f>IF(Q8&lt;&gt;0,(Q8/R8)*100,0)</f>
        <v>0</v>
      </c>
      <c r="T8" s="25" t="s">
        <v>2</v>
      </c>
      <c r="U8" s="28">
        <v>5.6539351851851855E-2</v>
      </c>
      <c r="V8" s="66">
        <v>6.2962962962962957E-2</v>
      </c>
      <c r="W8" s="37">
        <f>IF(U8&lt;&gt;0,(U8/V8)*100,0)</f>
        <v>89.797794117647072</v>
      </c>
      <c r="X8" s="35"/>
      <c r="Y8" s="26"/>
      <c r="Z8" s="26"/>
      <c r="AA8" s="27">
        <f>IF(Y8&lt;&gt;0,(Y8/Z8)*100,0)</f>
        <v>0</v>
      </c>
    </row>
    <row r="9" spans="1:28" s="13" customFormat="1" ht="24.95" customHeight="1">
      <c r="A9" s="45" t="s">
        <v>60</v>
      </c>
      <c r="B9" s="72" t="s">
        <v>27</v>
      </c>
      <c r="C9" s="52">
        <f>SUM(G9+K9+O9+S9+W9+AA9)</f>
        <v>173.96520494055926</v>
      </c>
      <c r="D9" s="84"/>
      <c r="E9" s="26"/>
      <c r="F9" s="26"/>
      <c r="G9" s="27">
        <f>IF(E9&lt;&gt;0,(E9/F9)*100,0)</f>
        <v>0</v>
      </c>
      <c r="H9" s="35"/>
      <c r="I9" s="26"/>
      <c r="J9" s="26"/>
      <c r="K9" s="27">
        <f>IF(I9&lt;&gt;0,(I9/J9)*100,0)</f>
        <v>0</v>
      </c>
      <c r="L9" s="25"/>
      <c r="M9" s="26"/>
      <c r="N9" s="26"/>
      <c r="O9" s="27">
        <f>IF(M9&lt;&gt;0,(M9/N9)*100,0)</f>
        <v>0</v>
      </c>
      <c r="P9" s="25"/>
      <c r="Q9" s="26"/>
      <c r="R9" s="112"/>
      <c r="S9" s="27">
        <f>IF(Q9&lt;&gt;0,(Q9/R9)*100,0)</f>
        <v>0</v>
      </c>
      <c r="T9" s="25" t="s">
        <v>2</v>
      </c>
      <c r="U9" s="26">
        <v>5.6539351851851855E-2</v>
      </c>
      <c r="V9" s="29">
        <v>6.2118055555555551E-2</v>
      </c>
      <c r="W9" s="37">
        <f>IF(U9&lt;&gt;0,(U9/V9)*100,0)</f>
        <v>91.019191354574261</v>
      </c>
      <c r="X9" s="82" t="s">
        <v>81</v>
      </c>
      <c r="Y9" s="26">
        <v>2.6851851851851849E-2</v>
      </c>
      <c r="Z9" s="29">
        <v>3.2372685185185185E-2</v>
      </c>
      <c r="AA9" s="27">
        <f>IF(Y9&lt;&gt;0,(Y9/Z9)*100,0)</f>
        <v>82.946013585984986</v>
      </c>
    </row>
    <row r="10" spans="1:28" s="13" customFormat="1" ht="24.95" customHeight="1">
      <c r="A10" s="45" t="s">
        <v>43</v>
      </c>
      <c r="B10" s="51" t="s">
        <v>1</v>
      </c>
      <c r="C10" s="52">
        <f>SUM(G10+K10+O10+S10+W10+AA10)</f>
        <v>166.91713770398124</v>
      </c>
      <c r="D10" s="82"/>
      <c r="E10" s="26"/>
      <c r="F10" s="26"/>
      <c r="G10" s="27">
        <f>IF(E10&lt;&gt;0,(E10/F10)*100,0)</f>
        <v>0</v>
      </c>
      <c r="H10" s="82"/>
      <c r="I10" s="36"/>
      <c r="J10" s="36"/>
      <c r="K10" s="27">
        <f>IF(I10&lt;&gt;0,(I10/J10)*100,0)</f>
        <v>0</v>
      </c>
      <c r="L10" s="25"/>
      <c r="M10" s="26"/>
      <c r="N10" s="26"/>
      <c r="O10" s="27">
        <f>IF(M10&lt;&gt;0,(M10/N10)*100,0)</f>
        <v>0</v>
      </c>
      <c r="P10" s="22" t="s">
        <v>49</v>
      </c>
      <c r="Q10" s="23">
        <v>1.0951388888888889</v>
      </c>
      <c r="R10" s="112">
        <v>1.4423611111111112</v>
      </c>
      <c r="S10" s="27">
        <f>IF(Q10&lt;&gt;0,(Q10/R10)*100,0)</f>
        <v>75.926817525276832</v>
      </c>
      <c r="T10" s="25"/>
      <c r="U10" s="28"/>
      <c r="V10" s="28"/>
      <c r="W10" s="37">
        <f>IF(U10&lt;&gt;0,(U10/V10)*100,0)</f>
        <v>0</v>
      </c>
      <c r="X10" s="25" t="s">
        <v>53</v>
      </c>
      <c r="Y10" s="36">
        <v>1.4143518518518519E-2</v>
      </c>
      <c r="Z10" s="38">
        <v>1.554398148148148E-2</v>
      </c>
      <c r="AA10" s="27">
        <f>IF(Y10&lt;&gt;0,(Y10/Z10)*100,0)</f>
        <v>90.990320178704408</v>
      </c>
    </row>
    <row r="11" spans="1:28" s="13" customFormat="1" ht="24.95" customHeight="1">
      <c r="A11" s="45" t="s">
        <v>57</v>
      </c>
      <c r="B11" s="72" t="s">
        <v>27</v>
      </c>
      <c r="C11" s="52">
        <f>SUM(G11+K11+O11+S11+W11+AA11)</f>
        <v>162.23654579638256</v>
      </c>
      <c r="D11" s="82" t="s">
        <v>58</v>
      </c>
      <c r="E11" s="32">
        <v>0.19627314814814814</v>
      </c>
      <c r="F11" s="32">
        <v>0.25133101851851852</v>
      </c>
      <c r="G11" s="33">
        <f>IF(E11&lt;&gt;0,(E11/F11)*100,0)</f>
        <v>78.093483766981336</v>
      </c>
      <c r="H11" s="35" t="s">
        <v>82</v>
      </c>
      <c r="I11" s="36">
        <v>0.10864583333333333</v>
      </c>
      <c r="J11" s="36">
        <v>0.12912037037037036</v>
      </c>
      <c r="K11" s="33">
        <f>IF(I11&lt;&gt;0,(I11/J11)*100,0)</f>
        <v>84.143062029401221</v>
      </c>
      <c r="L11" s="31"/>
      <c r="M11" s="32"/>
      <c r="N11" s="32"/>
      <c r="O11" s="33">
        <f>IF(M11&lt;&gt;0,(M11/N11)*100,0)</f>
        <v>0</v>
      </c>
      <c r="P11" s="31"/>
      <c r="Q11" s="32"/>
      <c r="R11" s="32"/>
      <c r="S11" s="33">
        <f>IF(Q11&lt;&gt;0,(Q11/R11)*100,0)</f>
        <v>0</v>
      </c>
      <c r="T11" s="31"/>
      <c r="U11" s="34"/>
      <c r="V11" s="34"/>
      <c r="W11" s="37">
        <f>IF(U11&lt;&gt;0,(U11/V11)*100,0)</f>
        <v>0</v>
      </c>
      <c r="X11" s="25"/>
      <c r="Y11" s="26"/>
      <c r="Z11" s="29"/>
      <c r="AA11" s="33">
        <f>IF(Y11&lt;&gt;0,(Y11/Z11)*100,0)</f>
        <v>0</v>
      </c>
    </row>
    <row r="12" spans="1:28" s="13" customFormat="1" ht="24.95" customHeight="1">
      <c r="A12" s="45" t="s">
        <v>59</v>
      </c>
      <c r="B12" s="72" t="s">
        <v>27</v>
      </c>
      <c r="C12" s="52">
        <f>SUM(G12+K12+O12+S12+W12+AA12)</f>
        <v>158.66318963319327</v>
      </c>
      <c r="D12" s="84"/>
      <c r="E12" s="36"/>
      <c r="F12" s="36"/>
      <c r="G12" s="37">
        <f>IF(E12&lt;&gt;0,(E12/F12)*100,0)</f>
        <v>0</v>
      </c>
      <c r="H12" s="35"/>
      <c r="I12" s="36"/>
      <c r="J12" s="36"/>
      <c r="K12" s="37">
        <f>IF(I12&lt;&gt;0,(I12/J12)*100,0)</f>
        <v>0</v>
      </c>
      <c r="L12" s="25"/>
      <c r="M12" s="26"/>
      <c r="N12" s="36"/>
      <c r="O12" s="37">
        <f>IF(M12&lt;&gt;0,(M12/N12)*100,0)</f>
        <v>0</v>
      </c>
      <c r="P12" s="25"/>
      <c r="Q12" s="28"/>
      <c r="R12" s="66"/>
      <c r="S12" s="37">
        <f>IF(Q12&lt;&gt;0,(Q12/R12)*100,0)</f>
        <v>0</v>
      </c>
      <c r="T12" s="82" t="s">
        <v>2</v>
      </c>
      <c r="U12" s="28">
        <v>5.6539351851851855E-2</v>
      </c>
      <c r="V12" s="29">
        <v>6.8287037037037035E-2</v>
      </c>
      <c r="W12" s="37">
        <f>IF(U12&lt;&gt;0,(U12/V12)*100,0)</f>
        <v>82.79661016949153</v>
      </c>
      <c r="X12" s="44" t="s">
        <v>81</v>
      </c>
      <c r="Y12" s="36">
        <v>2.6851851851851849E-2</v>
      </c>
      <c r="Z12" s="29">
        <v>3.5393518518518519E-2</v>
      </c>
      <c r="AA12" s="37">
        <f>IF(Y12&lt;&gt;0,(Y12/Z12)*100,0)</f>
        <v>75.866579463701754</v>
      </c>
    </row>
    <row r="13" spans="1:28" s="13" customFormat="1" ht="24.95" customHeight="1">
      <c r="A13" s="45" t="s">
        <v>67</v>
      </c>
      <c r="B13" s="51" t="s">
        <v>1</v>
      </c>
      <c r="C13" s="52">
        <f>SUM(G13+K13+O13+S13+W13+AA13)</f>
        <v>153.20122090907029</v>
      </c>
      <c r="D13" s="84"/>
      <c r="E13" s="36"/>
      <c r="F13" s="36"/>
      <c r="G13" s="37">
        <f>IF(E13&lt;&gt;0,(E13/F13)*100,0)</f>
        <v>0</v>
      </c>
      <c r="H13" s="35"/>
      <c r="I13" s="36"/>
      <c r="J13" s="36"/>
      <c r="K13" s="37">
        <f>IF(I13&lt;&gt;0,(I13/J13)*100,0)</f>
        <v>0</v>
      </c>
      <c r="L13" s="25"/>
      <c r="M13" s="26"/>
      <c r="N13" s="26"/>
      <c r="O13" s="37">
        <f>IF(M13&lt;&gt;0,(M13/N13)*100,0)</f>
        <v>0</v>
      </c>
      <c r="P13" s="35"/>
      <c r="Q13" s="36"/>
      <c r="R13" s="38"/>
      <c r="S13" s="37">
        <f>IF(Q13&lt;&gt;0,(Q13/R13)*100,0)</f>
        <v>0</v>
      </c>
      <c r="T13" s="82" t="s">
        <v>2</v>
      </c>
      <c r="U13" s="28">
        <v>4.6655092592592595E-2</v>
      </c>
      <c r="V13" s="29">
        <v>5.9803240740740747E-2</v>
      </c>
      <c r="W13" s="37">
        <f>IF(U13&lt;&gt;0,(U13/V13)*100,0)</f>
        <v>78.014321656667306</v>
      </c>
      <c r="X13" s="82" t="s">
        <v>81</v>
      </c>
      <c r="Y13" s="36">
        <v>2.4444444444444446E-2</v>
      </c>
      <c r="Z13" s="29">
        <v>3.2511574074074075E-2</v>
      </c>
      <c r="AA13" s="37">
        <f>IF(Y13&lt;&gt;0,(Y13/Z13)*100,0)</f>
        <v>75.186899252402995</v>
      </c>
    </row>
    <row r="14" spans="1:28" s="13" customFormat="1" ht="24.95" customHeight="1">
      <c r="A14" s="45" t="s">
        <v>21</v>
      </c>
      <c r="B14" s="51" t="s">
        <v>1</v>
      </c>
      <c r="C14" s="52">
        <f>SUM(G14+K14+O14+S14+W14+AA14)</f>
        <v>151.50295141006575</v>
      </c>
      <c r="D14" s="84"/>
      <c r="E14" s="36"/>
      <c r="F14" s="36"/>
      <c r="G14" s="37">
        <f>IF(E14&lt;&gt;0,(E14/F14)*100,0)</f>
        <v>0</v>
      </c>
      <c r="H14" s="35"/>
      <c r="I14" s="36"/>
      <c r="J14" s="36"/>
      <c r="K14" s="37">
        <f>IF(I14&lt;&gt;0,(I14/J14)*100,0)</f>
        <v>0</v>
      </c>
      <c r="L14" s="35"/>
      <c r="M14" s="36"/>
      <c r="N14" s="36"/>
      <c r="O14" s="37">
        <f>IF(M14&lt;&gt;0,(M14/N14)*100,0)</f>
        <v>0</v>
      </c>
      <c r="P14" s="35"/>
      <c r="Q14" s="36"/>
      <c r="R14" s="38"/>
      <c r="S14" s="37">
        <f>IF(Q14&lt;&gt;0,(Q14/R14)*100,0)</f>
        <v>0</v>
      </c>
      <c r="T14" s="25" t="s">
        <v>2</v>
      </c>
      <c r="U14" s="28">
        <v>4.6655092592592595E-2</v>
      </c>
      <c r="V14" s="66">
        <v>6.2384259259259257E-2</v>
      </c>
      <c r="W14" s="37">
        <f>IF(U14&lt;&gt;0,(U14/V14)*100,0)</f>
        <v>74.786641929499069</v>
      </c>
      <c r="X14" s="82" t="s">
        <v>81</v>
      </c>
      <c r="Y14" s="36">
        <v>2.4444444444444446E-2</v>
      </c>
      <c r="Z14" s="29">
        <v>3.1863425925925927E-2</v>
      </c>
      <c r="AA14" s="37">
        <f>IF(Y14&lt;&gt;0,(Y14/Z14)*100,0)</f>
        <v>76.716309480566665</v>
      </c>
    </row>
    <row r="15" spans="1:28" s="13" customFormat="1" ht="24.95" customHeight="1">
      <c r="A15" s="45" t="s">
        <v>69</v>
      </c>
      <c r="B15" s="51" t="s">
        <v>1</v>
      </c>
      <c r="C15" s="52">
        <f>SUM(G15+K15+O15+S15+W15+AA15)</f>
        <v>148.56391891816162</v>
      </c>
      <c r="D15" s="84"/>
      <c r="E15" s="36"/>
      <c r="F15" s="36"/>
      <c r="G15" s="37">
        <f>IF(E15&lt;&gt;0,(E15/F15)*100,0)</f>
        <v>0</v>
      </c>
      <c r="H15" s="35"/>
      <c r="I15" s="36"/>
      <c r="J15" s="36"/>
      <c r="K15" s="37">
        <f>IF(I15&lt;&gt;0,(I15/J15)*100,0)</f>
        <v>0</v>
      </c>
      <c r="L15" s="82"/>
      <c r="M15" s="36"/>
      <c r="N15" s="36"/>
      <c r="O15" s="37">
        <f>IF(M15&lt;&gt;0,(M15/N15)*100,0)</f>
        <v>0</v>
      </c>
      <c r="P15" s="35"/>
      <c r="Q15" s="36"/>
      <c r="R15" s="38"/>
      <c r="S15" s="37">
        <f>IF(Q15&lt;&gt;0,(Q15/R15)*100,0)</f>
        <v>0</v>
      </c>
      <c r="T15" s="25" t="s">
        <v>2</v>
      </c>
      <c r="U15" s="28">
        <v>4.6655092592592595E-2</v>
      </c>
      <c r="V15" s="66">
        <v>6.8136574074074072E-2</v>
      </c>
      <c r="W15" s="37">
        <f>IF(U15&lt;&gt;0,(U15/V15)*100,0)</f>
        <v>68.472906403940897</v>
      </c>
      <c r="X15" s="82" t="s">
        <v>81</v>
      </c>
      <c r="Y15" s="36">
        <v>2.4444444444444446E-2</v>
      </c>
      <c r="Z15" s="29">
        <v>3.0520833333333334E-2</v>
      </c>
      <c r="AA15" s="37">
        <f>IF(Y15&lt;&gt;0,(Y15/Z15)*100,0)</f>
        <v>80.091012514220708</v>
      </c>
    </row>
    <row r="16" spans="1:28" s="13" customFormat="1" ht="24.95" customHeight="1">
      <c r="A16" s="45" t="s">
        <v>70</v>
      </c>
      <c r="B16" s="72" t="s">
        <v>27</v>
      </c>
      <c r="C16" s="52">
        <f>SUM(G16+K16+O16+S16+W16+AA16)</f>
        <v>135.41278387268574</v>
      </c>
      <c r="D16" s="84"/>
      <c r="E16" s="36"/>
      <c r="F16" s="36"/>
      <c r="G16" s="37">
        <f>IF(E16&lt;&gt;0,(E16/F16)*100,0)</f>
        <v>0</v>
      </c>
      <c r="H16" s="35"/>
      <c r="I16" s="36"/>
      <c r="J16" s="36"/>
      <c r="K16" s="37">
        <f>IF(I16&lt;&gt;0,(I16/J16)*100,0)</f>
        <v>0</v>
      </c>
      <c r="L16" s="35"/>
      <c r="M16" s="36"/>
      <c r="N16" s="36"/>
      <c r="O16" s="37">
        <f>IF(M16&lt;&gt;0,(M16/N16)*100,0)</f>
        <v>0</v>
      </c>
      <c r="P16" s="35"/>
      <c r="Q16" s="36"/>
      <c r="R16" s="38"/>
      <c r="S16" s="37">
        <f>IF(Q16&lt;&gt;0,(Q16/R16)*100,0)</f>
        <v>0</v>
      </c>
      <c r="T16" s="25" t="s">
        <v>2</v>
      </c>
      <c r="U16" s="28">
        <v>5.6539351851851855E-2</v>
      </c>
      <c r="V16" s="66">
        <v>8.2777777777777783E-2</v>
      </c>
      <c r="W16" s="37">
        <f>IF(U16&lt;&gt;0,(U16/V16)*100,0)</f>
        <v>68.302572706935109</v>
      </c>
      <c r="X16" s="82" t="s">
        <v>81</v>
      </c>
      <c r="Y16" s="36">
        <v>2.6851851851851849E-2</v>
      </c>
      <c r="Z16" s="29">
        <v>4.0011574074074074E-2</v>
      </c>
      <c r="AA16" s="37">
        <f>IF(Y16&lt;&gt;0,(Y16/Z16)*100,0)</f>
        <v>67.110211165750641</v>
      </c>
    </row>
    <row r="17" spans="1:27" s="13" customFormat="1" ht="24.95" customHeight="1">
      <c r="A17" s="45" t="s">
        <v>78</v>
      </c>
      <c r="B17" s="51" t="s">
        <v>1</v>
      </c>
      <c r="C17" s="52">
        <f>SUM(G17+K17+O17+S17+W17+AA17)</f>
        <v>94.713345864661662</v>
      </c>
      <c r="D17" s="84"/>
      <c r="E17" s="36"/>
      <c r="F17" s="36"/>
      <c r="G17" s="37">
        <f>IF(E17&lt;&gt;0,(E17/F17)*100,0)</f>
        <v>0</v>
      </c>
      <c r="H17" s="35"/>
      <c r="I17" s="36"/>
      <c r="J17" s="36"/>
      <c r="K17" s="37">
        <f>IF(I17&lt;&gt;0,(I17/J17)*100,0)</f>
        <v>0</v>
      </c>
      <c r="L17" s="35"/>
      <c r="M17" s="36"/>
      <c r="N17" s="36"/>
      <c r="O17" s="37">
        <f>IF(M17&lt;&gt;0,(M17/N17)*100,0)</f>
        <v>0</v>
      </c>
      <c r="P17" s="35"/>
      <c r="Q17" s="36"/>
      <c r="R17" s="38"/>
      <c r="S17" s="37">
        <f>IF(Q17&lt;&gt;0,(Q17/R17)*100,0)</f>
        <v>0</v>
      </c>
      <c r="T17" s="82" t="s">
        <v>2</v>
      </c>
      <c r="U17" s="28">
        <v>4.6655092592592595E-2</v>
      </c>
      <c r="V17" s="29">
        <v>4.925925925925926E-2</v>
      </c>
      <c r="W17" s="37">
        <f>IF(U17&lt;&gt;0,(U17/V17)*100,0)</f>
        <v>94.713345864661662</v>
      </c>
      <c r="X17" s="82"/>
      <c r="Y17" s="80"/>
      <c r="Z17" s="36"/>
      <c r="AA17" s="37">
        <f>IF(Y17&lt;&gt;0,(Y17/Z17)*100,0)</f>
        <v>0</v>
      </c>
    </row>
    <row r="18" spans="1:27" s="13" customFormat="1" ht="24.95" customHeight="1">
      <c r="A18" s="45" t="s">
        <v>71</v>
      </c>
      <c r="B18" s="51" t="s">
        <v>1</v>
      </c>
      <c r="C18" s="52">
        <f>SUM(G18+K18+O18+S18+W18+AA18)</f>
        <v>92.388451443569551</v>
      </c>
      <c r="D18" s="84"/>
      <c r="E18" s="36"/>
      <c r="F18" s="36"/>
      <c r="G18" s="37">
        <f>IF(E18&lt;&gt;0,(E18/F18)*100,0)</f>
        <v>0</v>
      </c>
      <c r="H18" s="35"/>
      <c r="I18" s="36"/>
      <c r="J18" s="36"/>
      <c r="K18" s="37">
        <f>IF(I18&lt;&gt;0,(I18/J18)*100,0)</f>
        <v>0</v>
      </c>
      <c r="L18" s="35"/>
      <c r="M18" s="36"/>
      <c r="N18" s="36"/>
      <c r="O18" s="37">
        <f>IF(M18&lt;&gt;0,(M18/N18)*100,0)</f>
        <v>0</v>
      </c>
      <c r="P18" s="35"/>
      <c r="Q18" s="36"/>
      <c r="R18" s="38"/>
      <c r="S18" s="37">
        <f>IF(Q18&lt;&gt;0,(Q18/R18)*100,0)</f>
        <v>0</v>
      </c>
      <c r="T18" s="25"/>
      <c r="U18" s="28"/>
      <c r="V18" s="28"/>
      <c r="W18" s="37">
        <f>IF(U18&lt;&gt;0,(U18/V18)*100,0)</f>
        <v>0</v>
      </c>
      <c r="X18" s="82" t="s">
        <v>81</v>
      </c>
      <c r="Y18" s="36">
        <v>2.4444444444444446E-2</v>
      </c>
      <c r="Z18" s="29">
        <v>2.6458333333333334E-2</v>
      </c>
      <c r="AA18" s="37">
        <f>IF(Y18&lt;&gt;0,(Y18/Z18)*100,0)</f>
        <v>92.388451443569551</v>
      </c>
    </row>
    <row r="19" spans="1:27" s="13" customFormat="1" ht="24.95" customHeight="1">
      <c r="A19" s="45" t="s">
        <v>64</v>
      </c>
      <c r="B19" s="51" t="s">
        <v>1</v>
      </c>
      <c r="C19" s="52">
        <f>SUM(G19+K19+O19+S19+W19+AA19)</f>
        <v>88.183716075156596</v>
      </c>
      <c r="D19" s="84"/>
      <c r="E19" s="36"/>
      <c r="F19" s="36"/>
      <c r="G19" s="37">
        <f>IF(E19&lt;&gt;0,(E19/F19)*100,0)</f>
        <v>0</v>
      </c>
      <c r="H19" s="35"/>
      <c r="I19" s="36"/>
      <c r="J19" s="36"/>
      <c r="K19" s="37">
        <f>IF(I19&lt;&gt;0,(I19/J19)*100,0)</f>
        <v>0</v>
      </c>
      <c r="L19" s="35"/>
      <c r="M19" s="36"/>
      <c r="N19" s="36"/>
      <c r="O19" s="37">
        <f>IF(M19&lt;&gt;0,(M19/N19)*100,0)</f>
        <v>0</v>
      </c>
      <c r="P19" s="35"/>
      <c r="Q19" s="36"/>
      <c r="R19" s="38"/>
      <c r="S19" s="37">
        <f>IF(Q19&lt;&gt;0,(Q19/R19)*100,0)</f>
        <v>0</v>
      </c>
      <c r="T19" s="25"/>
      <c r="U19" s="28"/>
      <c r="V19" s="28"/>
      <c r="W19" s="37">
        <f>IF(U19&lt;&gt;0,(U19/V19)*100,0)</f>
        <v>0</v>
      </c>
      <c r="X19" s="82" t="s">
        <v>81</v>
      </c>
      <c r="Y19" s="36">
        <v>2.4444444444444446E-2</v>
      </c>
      <c r="Z19" s="29">
        <v>2.7719907407407405E-2</v>
      </c>
      <c r="AA19" s="37">
        <f>IF(Y19&lt;&gt;0,(Y19/Z19)*100,0)</f>
        <v>88.183716075156596</v>
      </c>
    </row>
    <row r="20" spans="1:27" s="13" customFormat="1" ht="24.95" customHeight="1">
      <c r="A20" s="45" t="s">
        <v>63</v>
      </c>
      <c r="B20" s="51" t="s">
        <v>1</v>
      </c>
      <c r="C20" s="52">
        <f>SUM(G20+K20+O20+S20+W20+AA20)</f>
        <v>87.634854771784248</v>
      </c>
      <c r="D20" s="84"/>
      <c r="E20" s="36"/>
      <c r="F20" s="36"/>
      <c r="G20" s="37">
        <f>IF(E20&lt;&gt;0,(E20/F20)*100,0)</f>
        <v>0</v>
      </c>
      <c r="H20" s="35"/>
      <c r="I20" s="36"/>
      <c r="J20" s="36"/>
      <c r="K20" s="37">
        <f>IF(I20&lt;&gt;0,(I20/J20)*100,0)</f>
        <v>0</v>
      </c>
      <c r="L20" s="35"/>
      <c r="M20" s="36"/>
      <c r="N20" s="36"/>
      <c r="O20" s="37">
        <f>IF(M20&lt;&gt;0,(M20/N20)*100,0)</f>
        <v>0</v>
      </c>
      <c r="P20" s="35"/>
      <c r="Q20" s="36"/>
      <c r="R20" s="38"/>
      <c r="S20" s="37">
        <f>IF(Q20&lt;&gt;0,(Q20/R20)*100,0)</f>
        <v>0</v>
      </c>
      <c r="T20" s="25"/>
      <c r="U20" s="28"/>
      <c r="V20" s="28"/>
      <c r="W20" s="37">
        <f>IF(U20&lt;&gt;0,(U20/V20)*100,0)</f>
        <v>0</v>
      </c>
      <c r="X20" s="82" t="s">
        <v>81</v>
      </c>
      <c r="Y20" s="36">
        <v>2.4444444444444446E-2</v>
      </c>
      <c r="Z20" s="29">
        <v>2.7893518518518515E-2</v>
      </c>
      <c r="AA20" s="37">
        <f>IF(Y20&lt;&gt;0,(Y20/Z20)*100,0)</f>
        <v>87.634854771784248</v>
      </c>
    </row>
    <row r="21" spans="1:27" s="13" customFormat="1" ht="24.95" customHeight="1">
      <c r="A21" s="45" t="s">
        <v>79</v>
      </c>
      <c r="B21" s="51" t="s">
        <v>1</v>
      </c>
      <c r="C21" s="52">
        <f>SUM(G21+K21+O21+S21+W21+AA21)</f>
        <v>87.592351151673185</v>
      </c>
      <c r="D21" s="84"/>
      <c r="E21" s="36"/>
      <c r="F21" s="36"/>
      <c r="G21" s="37">
        <f>IF(E21&lt;&gt;0,(E21/F21)*100,0)</f>
        <v>0</v>
      </c>
      <c r="H21" s="35"/>
      <c r="I21" s="36"/>
      <c r="J21" s="36"/>
      <c r="K21" s="37">
        <f>IF(I21&lt;&gt;0,(I21/J21)*100,0)</f>
        <v>0</v>
      </c>
      <c r="L21" s="35"/>
      <c r="M21" s="36"/>
      <c r="N21" s="36"/>
      <c r="O21" s="37">
        <f>IF(M21&lt;&gt;0,(M21/N21)*100,0)</f>
        <v>0</v>
      </c>
      <c r="P21" s="35"/>
      <c r="Q21" s="36"/>
      <c r="R21" s="38"/>
      <c r="S21" s="37">
        <f>IF(Q21&lt;&gt;0,(Q21/R21)*100,0)</f>
        <v>0</v>
      </c>
      <c r="T21" s="25" t="s">
        <v>2</v>
      </c>
      <c r="U21" s="28">
        <v>4.6655092592592595E-2</v>
      </c>
      <c r="V21" s="66">
        <v>5.3263888888888888E-2</v>
      </c>
      <c r="W21" s="37">
        <f>IF(U21&lt;&gt;0,(U21/V21)*100,0)</f>
        <v>87.592351151673185</v>
      </c>
      <c r="X21" s="82"/>
      <c r="Y21" s="36"/>
      <c r="Z21" s="26"/>
      <c r="AA21" s="37">
        <f>IF(Y21&lt;&gt;0,(Y21/Z21)*100,0)</f>
        <v>0</v>
      </c>
    </row>
    <row r="22" spans="1:27" s="13" customFormat="1" ht="24.95" customHeight="1">
      <c r="A22" s="45" t="s">
        <v>13</v>
      </c>
      <c r="B22" s="51" t="s">
        <v>1</v>
      </c>
      <c r="C22" s="52">
        <f>SUM(G22+K22+O22+S22+W22+AA22)</f>
        <v>85.540704738760638</v>
      </c>
      <c r="D22" s="84"/>
      <c r="E22" s="36"/>
      <c r="F22" s="36"/>
      <c r="G22" s="37">
        <f>IF(E22&lt;&gt;0,(E22/F22)*100,0)</f>
        <v>0</v>
      </c>
      <c r="H22" s="35"/>
      <c r="I22" s="36"/>
      <c r="J22" s="36"/>
      <c r="K22" s="37">
        <f>IF(I22&lt;&gt;0,(I22/J22)*100,0)</f>
        <v>0</v>
      </c>
      <c r="L22" s="35"/>
      <c r="M22" s="36"/>
      <c r="N22" s="36"/>
      <c r="O22" s="37">
        <f>IF(M22&lt;&gt;0,(M22/N22)*100,0)</f>
        <v>0</v>
      </c>
      <c r="P22" s="35"/>
      <c r="Q22" s="36"/>
      <c r="R22" s="38"/>
      <c r="S22" s="37">
        <f>IF(Q22&lt;&gt;0,(Q22/R22)*100,0)</f>
        <v>0</v>
      </c>
      <c r="T22" s="25"/>
      <c r="U22" s="28"/>
      <c r="V22" s="28"/>
      <c r="W22" s="37">
        <f>IF(U22&lt;&gt;0,(U22/V22)*100,0)</f>
        <v>0</v>
      </c>
      <c r="X22" s="82" t="s">
        <v>81</v>
      </c>
      <c r="Y22" s="36">
        <v>2.4444444444444446E-2</v>
      </c>
      <c r="Z22" s="29">
        <v>2.8576388888888887E-2</v>
      </c>
      <c r="AA22" s="37">
        <f>IF(Y22&lt;&gt;0,(Y22/Z22)*100,0)</f>
        <v>85.540704738760638</v>
      </c>
    </row>
    <row r="23" spans="1:27" s="13" customFormat="1" ht="24.95" customHeight="1">
      <c r="A23" s="45" t="s">
        <v>65</v>
      </c>
      <c r="B23" s="51" t="s">
        <v>1</v>
      </c>
      <c r="C23" s="52">
        <f>SUM(G23+K23+O23+S23+W23+AA23)</f>
        <v>85.230024213075069</v>
      </c>
      <c r="D23" s="84"/>
      <c r="E23" s="36"/>
      <c r="F23" s="36"/>
      <c r="G23" s="37">
        <f>IF(E23&lt;&gt;0,(E23/F23)*100,0)</f>
        <v>0</v>
      </c>
      <c r="H23" s="35"/>
      <c r="I23" s="36"/>
      <c r="J23" s="36"/>
      <c r="K23" s="37">
        <f>IF(I23&lt;&gt;0,(I23/J23)*100,0)</f>
        <v>0</v>
      </c>
      <c r="L23" s="35"/>
      <c r="M23" s="36"/>
      <c r="N23" s="36"/>
      <c r="O23" s="37">
        <f>IF(M23&lt;&gt;0,(M23/N23)*100,0)</f>
        <v>0</v>
      </c>
      <c r="P23" s="35"/>
      <c r="Q23" s="36"/>
      <c r="R23" s="38"/>
      <c r="S23" s="37">
        <f>IF(Q23&lt;&gt;0,(Q23/R23)*100,0)</f>
        <v>0</v>
      </c>
      <c r="T23" s="25"/>
      <c r="U23" s="28"/>
      <c r="V23" s="28"/>
      <c r="W23" s="37">
        <f>IF(U23&lt;&gt;0,(U23/V23)*100,0)</f>
        <v>0</v>
      </c>
      <c r="X23" s="82" t="s">
        <v>81</v>
      </c>
      <c r="Y23" s="36">
        <v>2.4444444444444446E-2</v>
      </c>
      <c r="Z23" s="29">
        <v>2.8680555555555553E-2</v>
      </c>
      <c r="AA23" s="37">
        <f>IF(Y23&lt;&gt;0,(Y23/Z23)*100,0)</f>
        <v>85.230024213075069</v>
      </c>
    </row>
    <row r="24" spans="1:27" s="13" customFormat="1" ht="24.95" customHeight="1">
      <c r="A24" s="45" t="s">
        <v>68</v>
      </c>
      <c r="B24" s="72" t="s">
        <v>27</v>
      </c>
      <c r="C24" s="52">
        <f>SUM(G24+K24+O24+S24+W24+AA24)</f>
        <v>84.332969829153029</v>
      </c>
      <c r="D24" s="84"/>
      <c r="E24" s="36"/>
      <c r="F24" s="36"/>
      <c r="G24" s="37">
        <f>IF(E24&lt;&gt;0,(E24/F24)*100,0)</f>
        <v>0</v>
      </c>
      <c r="H24" s="35"/>
      <c r="I24" s="36"/>
      <c r="J24" s="36"/>
      <c r="K24" s="37">
        <f>IF(I24&lt;&gt;0,(I24/J24)*100,0)</f>
        <v>0</v>
      </c>
      <c r="L24" s="35"/>
      <c r="M24" s="36"/>
      <c r="N24" s="36"/>
      <c r="O24" s="37">
        <f>IF(M24&lt;&gt;0,(M24/N24)*100,0)</f>
        <v>0</v>
      </c>
      <c r="P24" s="35"/>
      <c r="Q24" s="36"/>
      <c r="R24" s="38"/>
      <c r="S24" s="37">
        <f>IF(Q24&lt;&gt;0,(Q24/R24)*100,0)</f>
        <v>0</v>
      </c>
      <c r="T24" s="82"/>
      <c r="U24" s="28"/>
      <c r="V24" s="26"/>
      <c r="W24" s="37">
        <f>IF(U24&lt;&gt;0,(U24/V24)*100,0)</f>
        <v>0</v>
      </c>
      <c r="X24" s="82" t="s">
        <v>81</v>
      </c>
      <c r="Y24" s="36">
        <v>2.6851851851851849E-2</v>
      </c>
      <c r="Z24" s="29">
        <v>3.184027777777778E-2</v>
      </c>
      <c r="AA24" s="37">
        <f>IF(Y24&lt;&gt;0,(Y24/Z24)*100,0)</f>
        <v>84.332969829153029</v>
      </c>
    </row>
    <row r="25" spans="1:27" s="13" customFormat="1" ht="24.95" customHeight="1">
      <c r="A25" s="45" t="s">
        <v>5</v>
      </c>
      <c r="B25" s="51" t="s">
        <v>1</v>
      </c>
      <c r="C25" s="52">
        <f>SUM(G25+K25+O25+S25+W25+AA25)</f>
        <v>82.789073731772433</v>
      </c>
      <c r="D25" s="82"/>
      <c r="E25" s="36"/>
      <c r="F25" s="36"/>
      <c r="G25" s="37">
        <f>IF(E25&lt;&gt;0,(E25/F25)*100,0)</f>
        <v>0</v>
      </c>
      <c r="H25" s="35"/>
      <c r="I25" s="36"/>
      <c r="J25" s="36"/>
      <c r="K25" s="37">
        <f>IF(I25&lt;&gt;0,(I25/J25)*100,0)</f>
        <v>0</v>
      </c>
      <c r="L25" s="35"/>
      <c r="M25" s="36"/>
      <c r="N25" s="38"/>
      <c r="O25" s="37">
        <f>IF(M25&lt;&gt;0,(M25/N25)*100,0)</f>
        <v>0</v>
      </c>
      <c r="P25" s="35" t="s">
        <v>2</v>
      </c>
      <c r="Q25" s="36">
        <v>4.6655092592592595E-2</v>
      </c>
      <c r="R25" s="36">
        <v>5.635416666666667E-2</v>
      </c>
      <c r="S25" s="37">
        <f>IF(Q25&lt;&gt;0,(Q25/R25)*100,0)</f>
        <v>82.789073731772433</v>
      </c>
      <c r="T25" s="82"/>
      <c r="U25" s="28"/>
      <c r="V25" s="26"/>
      <c r="W25" s="37">
        <f>IF(U25&lt;&gt;0,(U25/V25)*100,0)</f>
        <v>0</v>
      </c>
      <c r="X25" s="82"/>
      <c r="Y25" s="36"/>
      <c r="Z25" s="29"/>
      <c r="AA25" s="37">
        <f>IF(Y25&lt;&gt;0,(Y25/Z25)*100,0)</f>
        <v>0</v>
      </c>
    </row>
    <row r="26" spans="1:27" s="13" customFormat="1" ht="24.95" customHeight="1">
      <c r="A26" s="45" t="s">
        <v>32</v>
      </c>
      <c r="B26" s="72" t="s">
        <v>27</v>
      </c>
      <c r="C26" s="52">
        <f>SUM(G26+K26+O26+S26+W26+AA26)</f>
        <v>81.498164831498173</v>
      </c>
      <c r="D26" s="84"/>
      <c r="E26" s="36"/>
      <c r="F26" s="36"/>
      <c r="G26" s="37">
        <f>IF(E26&lt;&gt;0,(E26/F26)*100,0)</f>
        <v>0</v>
      </c>
      <c r="H26" s="35"/>
      <c r="I26" s="36"/>
      <c r="J26" s="36"/>
      <c r="K26" s="37">
        <f>IF(I26&lt;&gt;0,(I26/J26)*100,0)</f>
        <v>0</v>
      </c>
      <c r="L26" s="35"/>
      <c r="M26" s="36"/>
      <c r="N26" s="36"/>
      <c r="O26" s="37">
        <f>IF(M26&lt;&gt;0,(M26/N26)*100,0)</f>
        <v>0</v>
      </c>
      <c r="P26" s="35"/>
      <c r="Q26" s="36"/>
      <c r="R26" s="38"/>
      <c r="S26" s="37">
        <f>IF(Q26&lt;&gt;0,(Q26/R26)*100,0)</f>
        <v>0</v>
      </c>
      <c r="T26" s="82" t="s">
        <v>2</v>
      </c>
      <c r="U26" s="28">
        <v>5.6539351851851855E-2</v>
      </c>
      <c r="V26" s="29">
        <v>6.9375000000000006E-2</v>
      </c>
      <c r="W26" s="37">
        <f>IF(U26&lt;&gt;0,(U26/V26)*100,0)</f>
        <v>81.498164831498173</v>
      </c>
      <c r="X26" s="82"/>
      <c r="Y26" s="36"/>
      <c r="Z26" s="26"/>
      <c r="AA26" s="37">
        <f>IF(Y26&lt;&gt;0,(Y26/Z26)*100,0)</f>
        <v>0</v>
      </c>
    </row>
    <row r="27" spans="1:27" s="13" customFormat="1" ht="24.95" customHeight="1">
      <c r="A27" s="45" t="s">
        <v>77</v>
      </c>
      <c r="B27" s="72" t="s">
        <v>27</v>
      </c>
      <c r="C27" s="52">
        <f>SUM(G27+K27+O27+S27+W27+AA27)</f>
        <v>81.065383338864919</v>
      </c>
      <c r="D27" s="84"/>
      <c r="E27" s="36"/>
      <c r="F27" s="36"/>
      <c r="G27" s="37">
        <f>IF(E27&lt;&gt;0,(E27/F27)*100,0)</f>
        <v>0</v>
      </c>
      <c r="H27" s="35"/>
      <c r="I27" s="36"/>
      <c r="J27" s="36"/>
      <c r="K27" s="37">
        <f>IF(I27&lt;&gt;0,(I27/J27)*100,0)</f>
        <v>0</v>
      </c>
      <c r="L27" s="35"/>
      <c r="M27" s="36"/>
      <c r="N27" s="36"/>
      <c r="O27" s="37">
        <f>IF(M27&lt;&gt;0,(M27/N27)*100,0)</f>
        <v>0</v>
      </c>
      <c r="P27" s="35"/>
      <c r="Q27" s="36"/>
      <c r="R27" s="38"/>
      <c r="S27" s="37">
        <f>IF(Q27&lt;&gt;0,(Q27/R27)*100,0)</f>
        <v>0</v>
      </c>
      <c r="T27" s="25" t="s">
        <v>2</v>
      </c>
      <c r="U27" s="28">
        <v>5.6539351851851855E-2</v>
      </c>
      <c r="V27" s="66">
        <v>6.9745370370370374E-2</v>
      </c>
      <c r="W27" s="37">
        <f>IF(U27&lt;&gt;0,(U27/V27)*100,0)</f>
        <v>81.065383338864919</v>
      </c>
      <c r="X27" s="82"/>
      <c r="Y27" s="36"/>
      <c r="Z27" s="26"/>
      <c r="AA27" s="37">
        <f>IF(Y27&lt;&gt;0,(Y27/Z27)*100,0)</f>
        <v>0</v>
      </c>
    </row>
    <row r="28" spans="1:27" s="13" customFormat="1" ht="24.95" customHeight="1">
      <c r="A28" s="45" t="s">
        <v>61</v>
      </c>
      <c r="B28" s="72" t="s">
        <v>27</v>
      </c>
      <c r="C28" s="52">
        <f>SUM(G28+K28+O28+S28+W28+AA28)</f>
        <v>77.488309953239806</v>
      </c>
      <c r="D28" s="84"/>
      <c r="E28" s="36"/>
      <c r="F28" s="36"/>
      <c r="G28" s="37">
        <f>IF(E28&lt;&gt;0,(E28/F28)*100,0)</f>
        <v>0</v>
      </c>
      <c r="H28" s="35"/>
      <c r="I28" s="36"/>
      <c r="J28" s="36"/>
      <c r="K28" s="37">
        <f>IF(I28&lt;&gt;0,(I28/J28)*100,0)</f>
        <v>0</v>
      </c>
      <c r="L28" s="35"/>
      <c r="M28" s="36"/>
      <c r="N28" s="36"/>
      <c r="O28" s="37">
        <f>IF(M28&lt;&gt;0,(M28/N28)*100,0)</f>
        <v>0</v>
      </c>
      <c r="P28" s="35"/>
      <c r="Q28" s="36"/>
      <c r="R28" s="36"/>
      <c r="S28" s="37">
        <f>IF(Q28&lt;&gt;0,(Q28/R28)*100,0)</f>
        <v>0</v>
      </c>
      <c r="T28" s="25"/>
      <c r="U28" s="28"/>
      <c r="V28" s="28"/>
      <c r="W28" s="37">
        <f>IF(U28&lt;&gt;0,(U28/V28)*100,0)</f>
        <v>0</v>
      </c>
      <c r="X28" s="82" t="s">
        <v>81</v>
      </c>
      <c r="Y28" s="36">
        <v>2.6851851851851849E-2</v>
      </c>
      <c r="Z28" s="29">
        <v>3.4652777777777775E-2</v>
      </c>
      <c r="AA28" s="37">
        <f>IF(Y28&lt;&gt;0,(Y28/Z28)*100,0)</f>
        <v>77.488309953239806</v>
      </c>
    </row>
    <row r="29" spans="1:27" s="13" customFormat="1" ht="24.95" customHeight="1">
      <c r="A29" s="45" t="s">
        <v>75</v>
      </c>
      <c r="B29" s="72" t="s">
        <v>27</v>
      </c>
      <c r="C29" s="52">
        <f>SUM(G29+K29+O29+S29+W29+AA29)</f>
        <v>73.128742514970057</v>
      </c>
      <c r="D29" s="84"/>
      <c r="E29" s="36"/>
      <c r="F29" s="36"/>
      <c r="G29" s="37">
        <f>IF(E29&lt;&gt;0,(E29/F29)*100,0)</f>
        <v>0</v>
      </c>
      <c r="H29" s="35"/>
      <c r="I29" s="36"/>
      <c r="J29" s="36"/>
      <c r="K29" s="37">
        <f>IF(I29&lt;&gt;0,(I29/J29)*100,0)</f>
        <v>0</v>
      </c>
      <c r="L29" s="35"/>
      <c r="M29" s="36"/>
      <c r="N29" s="36"/>
      <c r="O29" s="37">
        <f>IF(M29&lt;&gt;0,(M29/N29)*100,0)</f>
        <v>0</v>
      </c>
      <c r="P29" s="35"/>
      <c r="Q29" s="36"/>
      <c r="R29" s="38"/>
      <c r="S29" s="37">
        <f>IF(Q29&lt;&gt;0,(Q29/R29)*100,0)</f>
        <v>0</v>
      </c>
      <c r="T29" s="82" t="s">
        <v>2</v>
      </c>
      <c r="U29" s="28">
        <v>5.6539351851851855E-2</v>
      </c>
      <c r="V29" s="29">
        <v>7.7314814814814822E-2</v>
      </c>
      <c r="W29" s="37">
        <f>IF(U29&lt;&gt;0,(U29/V29)*100,0)</f>
        <v>73.128742514970057</v>
      </c>
      <c r="X29" s="35"/>
      <c r="Y29" s="36"/>
      <c r="Z29" s="36"/>
      <c r="AA29" s="37">
        <f>IF(Y29&lt;&gt;0,(Y29/Z29)*100,0)</f>
        <v>0</v>
      </c>
    </row>
    <row r="30" spans="1:27" s="13" customFormat="1" ht="24.95" customHeight="1">
      <c r="A30" s="45" t="s">
        <v>76</v>
      </c>
      <c r="B30" s="51" t="s">
        <v>1</v>
      </c>
      <c r="C30" s="52">
        <f>SUM(G30+K30+O30+S30+W30+AA30)</f>
        <v>72.046470062555855</v>
      </c>
      <c r="D30" s="84"/>
      <c r="E30" s="36"/>
      <c r="F30" s="36"/>
      <c r="G30" s="37">
        <f>IF(E30&lt;&gt;0,(E30/F30)*100,0)</f>
        <v>0</v>
      </c>
      <c r="H30" s="35"/>
      <c r="I30" s="36"/>
      <c r="J30" s="36"/>
      <c r="K30" s="37">
        <f>IF(I30&lt;&gt;0,(I30/J30)*100,0)</f>
        <v>0</v>
      </c>
      <c r="L30" s="35"/>
      <c r="M30" s="36"/>
      <c r="N30" s="36"/>
      <c r="O30" s="37">
        <f>IF(M30&lt;&gt;0,(M30/N30)*100,0)</f>
        <v>0</v>
      </c>
      <c r="P30" s="35"/>
      <c r="Q30" s="36"/>
      <c r="R30" s="38"/>
      <c r="S30" s="37">
        <f>IF(Q30&lt;&gt;0,(Q30/R30)*100,0)</f>
        <v>0</v>
      </c>
      <c r="T30" s="82" t="s">
        <v>2</v>
      </c>
      <c r="U30" s="28">
        <v>4.6655092592592595E-2</v>
      </c>
      <c r="V30" s="29">
        <v>6.475694444444445E-2</v>
      </c>
      <c r="W30" s="37">
        <f>IF(U30&lt;&gt;0,(U30/V30)*100,0)</f>
        <v>72.046470062555855</v>
      </c>
      <c r="X30" s="35"/>
      <c r="Y30" s="36"/>
      <c r="Z30" s="36"/>
      <c r="AA30" s="37">
        <f>IF(Y30&lt;&gt;0,(Y30/Z30)*100,0)</f>
        <v>0</v>
      </c>
    </row>
    <row r="31" spans="1:27" s="13" customFormat="1" ht="24.95" customHeight="1">
      <c r="A31" s="45" t="s">
        <v>66</v>
      </c>
      <c r="B31" s="51" t="s">
        <v>1</v>
      </c>
      <c r="C31" s="52">
        <f>SUM(G31+K31+O31+S31+W31+AA31)</f>
        <v>70.991596638655466</v>
      </c>
      <c r="D31" s="84"/>
      <c r="E31" s="36"/>
      <c r="F31" s="36"/>
      <c r="G31" s="37">
        <f>IF(E31&lt;&gt;0,(E31/F31)*100,0)</f>
        <v>0</v>
      </c>
      <c r="H31" s="35"/>
      <c r="I31" s="36"/>
      <c r="J31" s="36"/>
      <c r="K31" s="37">
        <f>IF(I31&lt;&gt;0,(I31/J31)*100,0)</f>
        <v>0</v>
      </c>
      <c r="L31" s="35"/>
      <c r="M31" s="36"/>
      <c r="N31" s="36"/>
      <c r="O31" s="37">
        <f>IF(M31&lt;&gt;0,(M31/N31)*100,0)</f>
        <v>0</v>
      </c>
      <c r="P31" s="35"/>
      <c r="Q31" s="36"/>
      <c r="R31" s="38"/>
      <c r="S31" s="37">
        <f>IF(Q31&lt;&gt;0,(Q31/R31)*100,0)</f>
        <v>0</v>
      </c>
      <c r="T31" s="82"/>
      <c r="U31" s="28"/>
      <c r="V31" s="26"/>
      <c r="W31" s="37">
        <f>IF(U31&lt;&gt;0,(U31/V31)*100,0)</f>
        <v>0</v>
      </c>
      <c r="X31" s="25" t="s">
        <v>81</v>
      </c>
      <c r="Y31" s="26">
        <v>2.4444444444444446E-2</v>
      </c>
      <c r="Z31" s="29">
        <v>3.4432870370370371E-2</v>
      </c>
      <c r="AA31" s="37">
        <f>IF(Y31&lt;&gt;0,(Y31/Z31)*100,0)</f>
        <v>70.991596638655466</v>
      </c>
    </row>
    <row r="32" spans="1:27" s="13" customFormat="1" ht="24.95" customHeight="1">
      <c r="A32" s="45" t="s">
        <v>62</v>
      </c>
      <c r="B32" s="72" t="s">
        <v>27</v>
      </c>
      <c r="C32" s="52">
        <f>SUM(G32+K32+O32+S32+W32+AA32)</f>
        <v>70.753278438548335</v>
      </c>
      <c r="D32" s="84"/>
      <c r="E32" s="36"/>
      <c r="F32" s="36"/>
      <c r="G32" s="37">
        <f>IF(E32&lt;&gt;0,(E32/F32)*100,0)</f>
        <v>0</v>
      </c>
      <c r="H32" s="35"/>
      <c r="I32" s="36"/>
      <c r="J32" s="36"/>
      <c r="K32" s="37">
        <f>IF(I32&lt;&gt;0,(I32/J32)*100,0)</f>
        <v>0</v>
      </c>
      <c r="L32" s="35"/>
      <c r="M32" s="36"/>
      <c r="N32" s="36"/>
      <c r="O32" s="37">
        <f>IF(M32&lt;&gt;0,(M32/N32)*100,0)</f>
        <v>0</v>
      </c>
      <c r="P32" s="35"/>
      <c r="Q32" s="36"/>
      <c r="R32" s="38"/>
      <c r="S32" s="37">
        <f>IF(Q32&lt;&gt;0,(Q32/R32)*100,0)</f>
        <v>0</v>
      </c>
      <c r="T32" s="82"/>
      <c r="U32" s="28"/>
      <c r="V32" s="26"/>
      <c r="W32" s="37">
        <f>IF(U32&lt;&gt;0,(U32/V32)*100,0)</f>
        <v>0</v>
      </c>
      <c r="X32" s="35" t="s">
        <v>81</v>
      </c>
      <c r="Y32" s="36">
        <v>2.6851851851851849E-2</v>
      </c>
      <c r="Z32" s="38">
        <v>3.7951388888888889E-2</v>
      </c>
      <c r="AA32" s="37">
        <f>IF(Y32&lt;&gt;0,(Y32/Z32)*100,0)</f>
        <v>70.753278438548335</v>
      </c>
    </row>
    <row r="33" spans="1:27" s="13" customFormat="1" ht="24.95" customHeight="1">
      <c r="A33" s="45" t="s">
        <v>74</v>
      </c>
      <c r="B33" s="51" t="s">
        <v>1</v>
      </c>
      <c r="C33" s="52">
        <f>SUM(G33+K33+O33+S33+W33+AA33)</f>
        <v>63.963821009203429</v>
      </c>
      <c r="D33" s="84"/>
      <c r="E33" s="36"/>
      <c r="F33" s="36"/>
      <c r="G33" s="37">
        <f>IF(E33&lt;&gt;0,(E33/F33)*100,0)</f>
        <v>0</v>
      </c>
      <c r="H33" s="35"/>
      <c r="I33" s="36"/>
      <c r="J33" s="36"/>
      <c r="K33" s="37">
        <f>IF(I33&lt;&gt;0,(I33/J33)*100,0)</f>
        <v>0</v>
      </c>
      <c r="L33" s="35"/>
      <c r="M33" s="36"/>
      <c r="N33" s="36"/>
      <c r="O33" s="37">
        <f>IF(M33&lt;&gt;0,(M33/N33)*100,0)</f>
        <v>0</v>
      </c>
      <c r="P33" s="35"/>
      <c r="Q33" s="36"/>
      <c r="R33" s="38"/>
      <c r="S33" s="37">
        <f>IF(Q33&lt;&gt;0,(Q33/R33)*100,0)</f>
        <v>0</v>
      </c>
      <c r="T33" s="82" t="s">
        <v>2</v>
      </c>
      <c r="U33" s="28">
        <v>4.6655092592592595E-2</v>
      </c>
      <c r="V33" s="29">
        <v>7.2939814814814818E-2</v>
      </c>
      <c r="W33" s="37">
        <f>IF(U33&lt;&gt;0,(U33/V33)*100,0)</f>
        <v>63.963821009203429</v>
      </c>
      <c r="X33" s="35"/>
      <c r="Y33" s="36"/>
      <c r="Z33" s="36"/>
      <c r="AA33" s="37">
        <f>IF(Y33&lt;&gt;0,(Y33/Z33)*100,0)</f>
        <v>0</v>
      </c>
    </row>
    <row r="34" spans="1:27" s="13" customFormat="1" ht="24.95" customHeight="1">
      <c r="A34" s="45" t="s">
        <v>72</v>
      </c>
      <c r="B34" s="51" t="s">
        <v>1</v>
      </c>
      <c r="C34" s="52">
        <f>SUM(G34+K34+O34+S34+W34+AA34)</f>
        <v>55.902593965060888</v>
      </c>
      <c r="D34" s="84"/>
      <c r="E34" s="36"/>
      <c r="F34" s="36"/>
      <c r="G34" s="37">
        <f>IF(E34&lt;&gt;0,(E34/F34)*100,0)</f>
        <v>0</v>
      </c>
      <c r="H34" s="35"/>
      <c r="I34" s="36"/>
      <c r="J34" s="36"/>
      <c r="K34" s="37">
        <f>IF(I34&lt;&gt;0,(I34/J34)*100,0)</f>
        <v>0</v>
      </c>
      <c r="L34" s="35"/>
      <c r="M34" s="36"/>
      <c r="N34" s="36"/>
      <c r="O34" s="37">
        <f>IF(M34&lt;&gt;0,(M34/N34)*100,0)</f>
        <v>0</v>
      </c>
      <c r="P34" s="35"/>
      <c r="Q34" s="36"/>
      <c r="R34" s="38"/>
      <c r="S34" s="37">
        <f>IF(Q34&lt;&gt;0,(Q34/R34)*100,0)</f>
        <v>0</v>
      </c>
      <c r="T34" s="82"/>
      <c r="U34" s="28"/>
      <c r="V34" s="26"/>
      <c r="W34" s="37">
        <f>IF(U34&lt;&gt;0,(U34/V34)*100,0)</f>
        <v>0</v>
      </c>
      <c r="X34" s="25" t="s">
        <v>81</v>
      </c>
      <c r="Y34" s="36">
        <v>2.4444444444444446E-2</v>
      </c>
      <c r="Z34" s="38">
        <v>4.372685185185185E-2</v>
      </c>
      <c r="AA34" s="37">
        <f>IF(Y34&lt;&gt;0,(Y34/Z34)*100,0)</f>
        <v>55.902593965060888</v>
      </c>
    </row>
    <row r="35" spans="1:27" s="13" customFormat="1" ht="24.95" customHeight="1">
      <c r="A35" s="45" t="s">
        <v>36</v>
      </c>
      <c r="B35" s="72" t="s">
        <v>27</v>
      </c>
      <c r="C35" s="52">
        <f>SUM(G35+K35+O35+S35+W35+AA35)</f>
        <v>53.41914722445695</v>
      </c>
      <c r="D35" s="82" t="s">
        <v>55</v>
      </c>
      <c r="E35" s="36">
        <v>9.2222222222222219E-2</v>
      </c>
      <c r="F35" s="36">
        <v>0.1726388888888889</v>
      </c>
      <c r="G35" s="37">
        <f>IF(E35&lt;&gt;0,(E35/F35)*100,0)</f>
        <v>53.41914722445695</v>
      </c>
      <c r="H35" s="35"/>
      <c r="I35" s="36"/>
      <c r="J35" s="36"/>
      <c r="K35" s="37">
        <f>IF(I35&lt;&gt;0,(I35/J35)*100,0)</f>
        <v>0</v>
      </c>
      <c r="L35" s="35"/>
      <c r="M35" s="36"/>
      <c r="N35" s="36"/>
      <c r="O35" s="37">
        <f>IF(M35&lt;&gt;0,(M35/N35)*100,0)</f>
        <v>0</v>
      </c>
      <c r="P35" s="71"/>
      <c r="Q35" s="36"/>
      <c r="R35" s="36"/>
      <c r="S35" s="37">
        <f>IF(Q35&lt;&gt;0,(Q35/R35)*100,0)</f>
        <v>0</v>
      </c>
      <c r="T35" s="113"/>
      <c r="U35" s="28"/>
      <c r="V35" s="26"/>
      <c r="W35" s="37">
        <f>IF(U35&lt;&gt;0,(U35/V35)*100,0)</f>
        <v>0</v>
      </c>
      <c r="X35" s="65"/>
      <c r="Y35" s="36"/>
      <c r="Z35" s="36"/>
      <c r="AA35" s="37">
        <f>IF(Y35&lt;&gt;0,(Y35/Z35)*100,0)</f>
        <v>0</v>
      </c>
    </row>
    <row r="36" spans="1:27" s="13" customFormat="1" ht="24.95" customHeight="1">
      <c r="A36" s="45" t="s">
        <v>73</v>
      </c>
      <c r="B36" s="72" t="s">
        <v>27</v>
      </c>
      <c r="C36" s="52">
        <f>SUM(G36+K36+O36+S36+W36+AA36)</f>
        <v>49.646907768029095</v>
      </c>
      <c r="D36" s="84"/>
      <c r="E36" s="36"/>
      <c r="F36" s="36"/>
      <c r="G36" s="37">
        <f>IF(E36&lt;&gt;0,(E36/F36)*100,0)</f>
        <v>0</v>
      </c>
      <c r="H36" s="35"/>
      <c r="I36" s="36"/>
      <c r="J36" s="36"/>
      <c r="K36" s="37">
        <f>IF(I36&lt;&gt;0,(I36/J36)*100,0)</f>
        <v>0</v>
      </c>
      <c r="L36" s="35"/>
      <c r="M36" s="36"/>
      <c r="N36" s="36"/>
      <c r="O36" s="37">
        <f>IF(M36&lt;&gt;0,(M36/N36)*100,0)</f>
        <v>0</v>
      </c>
      <c r="P36" s="35"/>
      <c r="Q36" s="36"/>
      <c r="R36" s="38"/>
      <c r="S36" s="37">
        <f>IF(Q36&lt;&gt;0,(Q36/R36)*100,0)</f>
        <v>0</v>
      </c>
      <c r="T36" s="82"/>
      <c r="U36" s="28"/>
      <c r="V36" s="26"/>
      <c r="W36" s="37">
        <f>IF(U36&lt;&gt;0,(U36/V36)*100,0)</f>
        <v>0</v>
      </c>
      <c r="X36" s="25" t="s">
        <v>81</v>
      </c>
      <c r="Y36" s="36">
        <v>2.6851851851851849E-2</v>
      </c>
      <c r="Z36" s="38">
        <v>5.4085648148148147E-2</v>
      </c>
      <c r="AA36" s="37">
        <f>IF(Y36&lt;&gt;0,(Y36/Z36)*100,0)</f>
        <v>49.646907768029095</v>
      </c>
    </row>
    <row r="37" spans="1:27" s="13" customFormat="1" ht="24.95" customHeight="1">
      <c r="A37" s="45"/>
      <c r="B37" s="67"/>
      <c r="C37" s="52">
        <f t="shared" ref="C12:C57" si="0">SUM(G37+K37+O37+S37+W37+AA37)</f>
        <v>0</v>
      </c>
      <c r="D37" s="84"/>
      <c r="E37" s="36"/>
      <c r="F37" s="36"/>
      <c r="G37" s="37">
        <f t="shared" ref="G31:G56" si="1">IF(E37&lt;&gt;0,(E37/F37)*100,0)</f>
        <v>0</v>
      </c>
      <c r="H37" s="35"/>
      <c r="I37" s="36"/>
      <c r="J37" s="36"/>
      <c r="K37" s="37">
        <f t="shared" ref="K31:K56" si="2">IF(I37&lt;&gt;0,(I37/J37)*100,0)</f>
        <v>0</v>
      </c>
      <c r="L37" s="35"/>
      <c r="M37" s="36"/>
      <c r="N37" s="36"/>
      <c r="O37" s="37">
        <f t="shared" ref="O31:O56" si="3">IF(M37&lt;&gt;0,(M37/N37)*100,0)</f>
        <v>0</v>
      </c>
      <c r="P37" s="35"/>
      <c r="Q37" s="36"/>
      <c r="R37" s="38"/>
      <c r="S37" s="37">
        <f t="shared" ref="S31:S56" si="4">IF(Q37&lt;&gt;0,(Q37/R37)*100,0)</f>
        <v>0</v>
      </c>
      <c r="T37" s="25"/>
      <c r="U37" s="28"/>
      <c r="V37" s="28"/>
      <c r="W37" s="37">
        <f t="shared" ref="W31:W56" si="5">IF(U37&lt;&gt;0,(U37/V37)*100,0)</f>
        <v>0</v>
      </c>
      <c r="X37" s="25"/>
      <c r="Y37" s="36"/>
      <c r="Z37" s="36"/>
      <c r="AA37" s="37">
        <f t="shared" ref="AA31:AA56" si="6">IF(Y37&lt;&gt;0,(Y37/Z37)*100,0)</f>
        <v>0</v>
      </c>
    </row>
    <row r="38" spans="1:27" s="13" customFormat="1" ht="24.95" customHeight="1">
      <c r="A38" s="45"/>
      <c r="B38" s="67"/>
      <c r="C38" s="52">
        <f t="shared" si="0"/>
        <v>0</v>
      </c>
      <c r="D38" s="84"/>
      <c r="E38" s="36"/>
      <c r="F38" s="36"/>
      <c r="G38" s="37">
        <f t="shared" si="1"/>
        <v>0</v>
      </c>
      <c r="H38" s="35"/>
      <c r="I38" s="36"/>
      <c r="J38" s="36"/>
      <c r="K38" s="37">
        <f t="shared" si="2"/>
        <v>0</v>
      </c>
      <c r="L38" s="35"/>
      <c r="M38" s="36"/>
      <c r="N38" s="36"/>
      <c r="O38" s="37">
        <f t="shared" si="3"/>
        <v>0</v>
      </c>
      <c r="P38" s="35"/>
      <c r="Q38" s="36"/>
      <c r="R38" s="38"/>
      <c r="S38" s="37">
        <f t="shared" si="4"/>
        <v>0</v>
      </c>
      <c r="T38" s="25"/>
      <c r="U38" s="28"/>
      <c r="V38" s="28"/>
      <c r="W38" s="37">
        <f t="shared" si="5"/>
        <v>0</v>
      </c>
      <c r="X38" s="25"/>
      <c r="Y38" s="36"/>
      <c r="Z38" s="36"/>
      <c r="AA38" s="37">
        <f t="shared" si="6"/>
        <v>0</v>
      </c>
    </row>
    <row r="39" spans="1:27" s="13" customFormat="1" ht="24.95" customHeight="1">
      <c r="A39" s="45"/>
      <c r="B39" s="67"/>
      <c r="C39" s="52">
        <f t="shared" si="0"/>
        <v>0</v>
      </c>
      <c r="D39" s="84"/>
      <c r="E39" s="36"/>
      <c r="F39" s="36"/>
      <c r="G39" s="37">
        <f t="shared" si="1"/>
        <v>0</v>
      </c>
      <c r="H39" s="35"/>
      <c r="I39" s="36"/>
      <c r="J39" s="36"/>
      <c r="K39" s="37">
        <f t="shared" si="2"/>
        <v>0</v>
      </c>
      <c r="L39" s="35"/>
      <c r="M39" s="36"/>
      <c r="N39" s="36"/>
      <c r="O39" s="37">
        <f t="shared" si="3"/>
        <v>0</v>
      </c>
      <c r="P39" s="35"/>
      <c r="Q39" s="36"/>
      <c r="R39" s="38"/>
      <c r="S39" s="37">
        <f t="shared" si="4"/>
        <v>0</v>
      </c>
      <c r="T39" s="25"/>
      <c r="U39" s="28"/>
      <c r="V39" s="28"/>
      <c r="W39" s="37">
        <f t="shared" si="5"/>
        <v>0</v>
      </c>
      <c r="X39" s="25"/>
      <c r="Y39" s="36"/>
      <c r="Z39" s="36"/>
      <c r="AA39" s="37">
        <f t="shared" si="6"/>
        <v>0</v>
      </c>
    </row>
    <row r="40" spans="1:27" s="13" customFormat="1" ht="24.95" customHeight="1">
      <c r="A40" s="45"/>
      <c r="B40" s="67"/>
      <c r="C40" s="52">
        <f t="shared" si="0"/>
        <v>0</v>
      </c>
      <c r="D40" s="84"/>
      <c r="E40" s="36"/>
      <c r="F40" s="36"/>
      <c r="G40" s="37">
        <f t="shared" si="1"/>
        <v>0</v>
      </c>
      <c r="H40" s="35"/>
      <c r="I40" s="36"/>
      <c r="J40" s="36"/>
      <c r="K40" s="37">
        <f t="shared" si="2"/>
        <v>0</v>
      </c>
      <c r="L40" s="35"/>
      <c r="M40" s="36"/>
      <c r="N40" s="36"/>
      <c r="O40" s="37">
        <f t="shared" si="3"/>
        <v>0</v>
      </c>
      <c r="P40" s="35"/>
      <c r="Q40" s="36"/>
      <c r="R40" s="38"/>
      <c r="S40" s="37">
        <f t="shared" si="4"/>
        <v>0</v>
      </c>
      <c r="T40" s="25"/>
      <c r="U40" s="28"/>
      <c r="V40" s="28"/>
      <c r="W40" s="37">
        <f t="shared" si="5"/>
        <v>0</v>
      </c>
      <c r="X40" s="25"/>
      <c r="Y40" s="36"/>
      <c r="Z40" s="36"/>
      <c r="AA40" s="37">
        <f t="shared" si="6"/>
        <v>0</v>
      </c>
    </row>
    <row r="41" spans="1:27" s="13" customFormat="1" ht="24.95" customHeight="1">
      <c r="A41" s="45"/>
      <c r="B41" s="67"/>
      <c r="C41" s="52">
        <f t="shared" si="0"/>
        <v>0</v>
      </c>
      <c r="D41" s="84"/>
      <c r="E41" s="36"/>
      <c r="F41" s="36"/>
      <c r="G41" s="37">
        <f t="shared" si="1"/>
        <v>0</v>
      </c>
      <c r="H41" s="35"/>
      <c r="I41" s="36"/>
      <c r="J41" s="36"/>
      <c r="K41" s="37">
        <f t="shared" si="2"/>
        <v>0</v>
      </c>
      <c r="L41" s="35"/>
      <c r="M41" s="36"/>
      <c r="N41" s="36"/>
      <c r="O41" s="37">
        <f t="shared" si="3"/>
        <v>0</v>
      </c>
      <c r="P41" s="35"/>
      <c r="Q41" s="36"/>
      <c r="R41" s="38"/>
      <c r="S41" s="37">
        <f t="shared" si="4"/>
        <v>0</v>
      </c>
      <c r="T41" s="25"/>
      <c r="U41" s="28"/>
      <c r="V41" s="28"/>
      <c r="W41" s="37">
        <f t="shared" si="5"/>
        <v>0</v>
      </c>
      <c r="X41" s="25"/>
      <c r="Y41" s="36"/>
      <c r="Z41" s="36"/>
      <c r="AA41" s="37">
        <f t="shared" si="6"/>
        <v>0</v>
      </c>
    </row>
    <row r="42" spans="1:27" s="13" customFormat="1" ht="24.95" customHeight="1">
      <c r="A42" s="45"/>
      <c r="B42" s="67"/>
      <c r="C42" s="52">
        <f t="shared" si="0"/>
        <v>0</v>
      </c>
      <c r="D42" s="84"/>
      <c r="E42" s="36"/>
      <c r="F42" s="36"/>
      <c r="G42" s="37">
        <f t="shared" si="1"/>
        <v>0</v>
      </c>
      <c r="H42" s="35"/>
      <c r="I42" s="36"/>
      <c r="J42" s="36"/>
      <c r="K42" s="37">
        <f t="shared" si="2"/>
        <v>0</v>
      </c>
      <c r="L42" s="35"/>
      <c r="M42" s="36"/>
      <c r="N42" s="36"/>
      <c r="O42" s="37">
        <f t="shared" si="3"/>
        <v>0</v>
      </c>
      <c r="P42" s="35"/>
      <c r="Q42" s="36"/>
      <c r="R42" s="38"/>
      <c r="S42" s="37">
        <f t="shared" si="4"/>
        <v>0</v>
      </c>
      <c r="T42" s="25"/>
      <c r="U42" s="28"/>
      <c r="V42" s="28"/>
      <c r="W42" s="37">
        <f t="shared" si="5"/>
        <v>0</v>
      </c>
      <c r="X42" s="25"/>
      <c r="Y42" s="36"/>
      <c r="Z42" s="36"/>
      <c r="AA42" s="37">
        <f t="shared" si="6"/>
        <v>0</v>
      </c>
    </row>
    <row r="43" spans="1:27" s="13" customFormat="1" ht="24.95" customHeight="1">
      <c r="A43" s="45"/>
      <c r="B43" s="67"/>
      <c r="C43" s="52">
        <f t="shared" si="0"/>
        <v>0</v>
      </c>
      <c r="D43" s="84"/>
      <c r="E43" s="36"/>
      <c r="F43" s="36"/>
      <c r="G43" s="37">
        <f t="shared" si="1"/>
        <v>0</v>
      </c>
      <c r="H43" s="35"/>
      <c r="I43" s="36"/>
      <c r="J43" s="36"/>
      <c r="K43" s="37">
        <f t="shared" si="2"/>
        <v>0</v>
      </c>
      <c r="L43" s="35"/>
      <c r="M43" s="36"/>
      <c r="N43" s="36"/>
      <c r="O43" s="37">
        <f t="shared" si="3"/>
        <v>0</v>
      </c>
      <c r="P43" s="35"/>
      <c r="Q43" s="36"/>
      <c r="R43" s="38"/>
      <c r="S43" s="37">
        <f t="shared" si="4"/>
        <v>0</v>
      </c>
      <c r="T43" s="25"/>
      <c r="U43" s="28"/>
      <c r="V43" s="28"/>
      <c r="W43" s="37">
        <f t="shared" si="5"/>
        <v>0</v>
      </c>
      <c r="X43" s="25"/>
      <c r="Y43" s="36"/>
      <c r="Z43" s="36"/>
      <c r="AA43" s="37">
        <f t="shared" si="6"/>
        <v>0</v>
      </c>
    </row>
    <row r="44" spans="1:27" s="13" customFormat="1" ht="24.95" customHeight="1">
      <c r="A44" s="45"/>
      <c r="B44" s="67"/>
      <c r="C44" s="52">
        <f t="shared" si="0"/>
        <v>0</v>
      </c>
      <c r="D44" s="84"/>
      <c r="E44" s="36"/>
      <c r="F44" s="36"/>
      <c r="G44" s="37">
        <f t="shared" si="1"/>
        <v>0</v>
      </c>
      <c r="H44" s="35"/>
      <c r="I44" s="36"/>
      <c r="J44" s="36"/>
      <c r="K44" s="37">
        <f t="shared" si="2"/>
        <v>0</v>
      </c>
      <c r="L44" s="35"/>
      <c r="M44" s="36"/>
      <c r="N44" s="36"/>
      <c r="O44" s="37">
        <f t="shared" si="3"/>
        <v>0</v>
      </c>
      <c r="P44" s="35"/>
      <c r="Q44" s="36"/>
      <c r="R44" s="38"/>
      <c r="S44" s="37">
        <f t="shared" si="4"/>
        <v>0</v>
      </c>
      <c r="T44" s="25"/>
      <c r="U44" s="28"/>
      <c r="V44" s="28"/>
      <c r="W44" s="37">
        <f t="shared" si="5"/>
        <v>0</v>
      </c>
      <c r="X44" s="25"/>
      <c r="Y44" s="36"/>
      <c r="Z44" s="36"/>
      <c r="AA44" s="37">
        <f t="shared" si="6"/>
        <v>0</v>
      </c>
    </row>
    <row r="45" spans="1:27" s="13" customFormat="1" ht="24.95" customHeight="1">
      <c r="A45" s="45"/>
      <c r="B45" s="67"/>
      <c r="C45" s="52">
        <f t="shared" si="0"/>
        <v>0</v>
      </c>
      <c r="D45" s="84"/>
      <c r="E45" s="36"/>
      <c r="F45" s="36"/>
      <c r="G45" s="37">
        <f t="shared" si="1"/>
        <v>0</v>
      </c>
      <c r="H45" s="35"/>
      <c r="I45" s="36"/>
      <c r="J45" s="36"/>
      <c r="K45" s="37">
        <f t="shared" si="2"/>
        <v>0</v>
      </c>
      <c r="L45" s="35"/>
      <c r="M45" s="36"/>
      <c r="N45" s="36"/>
      <c r="O45" s="37">
        <f t="shared" si="3"/>
        <v>0</v>
      </c>
      <c r="P45" s="35"/>
      <c r="Q45" s="36"/>
      <c r="R45" s="38"/>
      <c r="S45" s="37">
        <f t="shared" si="4"/>
        <v>0</v>
      </c>
      <c r="T45" s="25"/>
      <c r="U45" s="28"/>
      <c r="V45" s="28"/>
      <c r="W45" s="37">
        <f t="shared" si="5"/>
        <v>0</v>
      </c>
      <c r="X45" s="25"/>
      <c r="Y45" s="36"/>
      <c r="Z45" s="36"/>
      <c r="AA45" s="37">
        <f t="shared" si="6"/>
        <v>0</v>
      </c>
    </row>
    <row r="46" spans="1:27" s="13" customFormat="1" ht="24.95" customHeight="1">
      <c r="A46" s="45"/>
      <c r="B46" s="67"/>
      <c r="C46" s="52">
        <f t="shared" si="0"/>
        <v>0</v>
      </c>
      <c r="D46" s="84"/>
      <c r="E46" s="36"/>
      <c r="F46" s="36"/>
      <c r="G46" s="37">
        <f t="shared" si="1"/>
        <v>0</v>
      </c>
      <c r="H46" s="35"/>
      <c r="I46" s="36"/>
      <c r="J46" s="36"/>
      <c r="K46" s="37">
        <f t="shared" si="2"/>
        <v>0</v>
      </c>
      <c r="L46" s="35"/>
      <c r="M46" s="36"/>
      <c r="N46" s="36"/>
      <c r="O46" s="37">
        <f t="shared" si="3"/>
        <v>0</v>
      </c>
      <c r="P46" s="35"/>
      <c r="Q46" s="36"/>
      <c r="R46" s="38"/>
      <c r="S46" s="37">
        <f t="shared" si="4"/>
        <v>0</v>
      </c>
      <c r="T46" s="25"/>
      <c r="U46" s="28"/>
      <c r="V46" s="28"/>
      <c r="W46" s="37">
        <f t="shared" si="5"/>
        <v>0</v>
      </c>
      <c r="X46" s="25"/>
      <c r="Y46" s="36"/>
      <c r="Z46" s="36"/>
      <c r="AA46" s="37">
        <f t="shared" si="6"/>
        <v>0</v>
      </c>
    </row>
    <row r="47" spans="1:27" s="13" customFormat="1" ht="24.95" customHeight="1">
      <c r="A47" s="45"/>
      <c r="B47" s="67"/>
      <c r="C47" s="52">
        <f t="shared" si="0"/>
        <v>0</v>
      </c>
      <c r="D47" s="84"/>
      <c r="E47" s="36"/>
      <c r="F47" s="36"/>
      <c r="G47" s="37">
        <f t="shared" si="1"/>
        <v>0</v>
      </c>
      <c r="H47" s="35"/>
      <c r="I47" s="36"/>
      <c r="J47" s="36"/>
      <c r="K47" s="37">
        <f t="shared" si="2"/>
        <v>0</v>
      </c>
      <c r="L47" s="35"/>
      <c r="M47" s="36"/>
      <c r="N47" s="36"/>
      <c r="O47" s="37">
        <f t="shared" si="3"/>
        <v>0</v>
      </c>
      <c r="P47" s="35"/>
      <c r="Q47" s="36"/>
      <c r="R47" s="38"/>
      <c r="S47" s="37">
        <f t="shared" si="4"/>
        <v>0</v>
      </c>
      <c r="T47" s="25"/>
      <c r="U47" s="28"/>
      <c r="V47" s="28"/>
      <c r="W47" s="37">
        <f t="shared" si="5"/>
        <v>0</v>
      </c>
      <c r="X47" s="25"/>
      <c r="Y47" s="36"/>
      <c r="Z47" s="36"/>
      <c r="AA47" s="37">
        <f t="shared" si="6"/>
        <v>0</v>
      </c>
    </row>
    <row r="48" spans="1:27" s="13" customFormat="1" ht="24.95" customHeight="1">
      <c r="A48" s="45"/>
      <c r="B48" s="67"/>
      <c r="C48" s="52">
        <f t="shared" si="0"/>
        <v>0</v>
      </c>
      <c r="D48" s="84"/>
      <c r="E48" s="36"/>
      <c r="F48" s="36"/>
      <c r="G48" s="37">
        <f t="shared" si="1"/>
        <v>0</v>
      </c>
      <c r="H48" s="35"/>
      <c r="I48" s="36"/>
      <c r="J48" s="36"/>
      <c r="K48" s="37">
        <f t="shared" si="2"/>
        <v>0</v>
      </c>
      <c r="L48" s="35"/>
      <c r="M48" s="36"/>
      <c r="N48" s="36"/>
      <c r="O48" s="37">
        <f t="shared" si="3"/>
        <v>0</v>
      </c>
      <c r="P48" s="35"/>
      <c r="Q48" s="36"/>
      <c r="R48" s="38"/>
      <c r="S48" s="37">
        <f t="shared" si="4"/>
        <v>0</v>
      </c>
      <c r="T48" s="25"/>
      <c r="U48" s="28"/>
      <c r="V48" s="28"/>
      <c r="W48" s="37">
        <f t="shared" si="5"/>
        <v>0</v>
      </c>
      <c r="X48" s="25"/>
      <c r="Y48" s="36"/>
      <c r="Z48" s="36"/>
      <c r="AA48" s="37">
        <f t="shared" si="6"/>
        <v>0</v>
      </c>
    </row>
    <row r="49" spans="1:28" s="13" customFormat="1" ht="24.95" customHeight="1">
      <c r="A49" s="45"/>
      <c r="B49" s="67"/>
      <c r="C49" s="52">
        <f t="shared" si="0"/>
        <v>0</v>
      </c>
      <c r="D49" s="84"/>
      <c r="E49" s="36"/>
      <c r="F49" s="36"/>
      <c r="G49" s="37">
        <f t="shared" si="1"/>
        <v>0</v>
      </c>
      <c r="H49" s="35"/>
      <c r="I49" s="36"/>
      <c r="J49" s="36"/>
      <c r="K49" s="37">
        <f t="shared" si="2"/>
        <v>0</v>
      </c>
      <c r="L49" s="35"/>
      <c r="M49" s="36"/>
      <c r="N49" s="36"/>
      <c r="O49" s="37">
        <f t="shared" si="3"/>
        <v>0</v>
      </c>
      <c r="P49" s="35"/>
      <c r="Q49" s="36"/>
      <c r="R49" s="38"/>
      <c r="S49" s="37">
        <f t="shared" si="4"/>
        <v>0</v>
      </c>
      <c r="T49" s="25"/>
      <c r="U49" s="28"/>
      <c r="V49" s="28"/>
      <c r="W49" s="37">
        <f t="shared" si="5"/>
        <v>0</v>
      </c>
      <c r="X49" s="25"/>
      <c r="Y49" s="36"/>
      <c r="Z49" s="36"/>
      <c r="AA49" s="37">
        <f t="shared" si="6"/>
        <v>0</v>
      </c>
    </row>
    <row r="50" spans="1:28" s="13" customFormat="1" ht="24.95" customHeight="1">
      <c r="A50" s="45"/>
      <c r="B50" s="67"/>
      <c r="C50" s="52">
        <f t="shared" si="0"/>
        <v>0</v>
      </c>
      <c r="D50" s="84"/>
      <c r="E50" s="36"/>
      <c r="F50" s="36"/>
      <c r="G50" s="37">
        <f t="shared" si="1"/>
        <v>0</v>
      </c>
      <c r="H50" s="35"/>
      <c r="I50" s="36"/>
      <c r="J50" s="36"/>
      <c r="K50" s="37">
        <f t="shared" si="2"/>
        <v>0</v>
      </c>
      <c r="L50" s="35"/>
      <c r="M50" s="36"/>
      <c r="N50" s="36"/>
      <c r="O50" s="37">
        <f t="shared" si="3"/>
        <v>0</v>
      </c>
      <c r="P50" s="35"/>
      <c r="Q50" s="36"/>
      <c r="R50" s="38"/>
      <c r="S50" s="37">
        <f t="shared" si="4"/>
        <v>0</v>
      </c>
      <c r="T50" s="25"/>
      <c r="U50" s="28"/>
      <c r="V50" s="28"/>
      <c r="W50" s="37">
        <f t="shared" si="5"/>
        <v>0</v>
      </c>
      <c r="X50" s="25"/>
      <c r="Y50" s="36"/>
      <c r="Z50" s="36"/>
      <c r="AA50" s="37">
        <f t="shared" si="6"/>
        <v>0</v>
      </c>
    </row>
    <row r="51" spans="1:28" s="13" customFormat="1" ht="24.95" customHeight="1">
      <c r="A51" s="45"/>
      <c r="B51" s="67"/>
      <c r="C51" s="52">
        <f t="shared" si="0"/>
        <v>0</v>
      </c>
      <c r="D51" s="84"/>
      <c r="E51" s="36"/>
      <c r="F51" s="36"/>
      <c r="G51" s="37">
        <f t="shared" si="1"/>
        <v>0</v>
      </c>
      <c r="H51" s="35"/>
      <c r="I51" s="36"/>
      <c r="J51" s="36"/>
      <c r="K51" s="37">
        <f t="shared" si="2"/>
        <v>0</v>
      </c>
      <c r="L51" s="35"/>
      <c r="M51" s="36"/>
      <c r="N51" s="36"/>
      <c r="O51" s="37">
        <f t="shared" si="3"/>
        <v>0</v>
      </c>
      <c r="P51" s="35"/>
      <c r="Q51" s="36"/>
      <c r="R51" s="38"/>
      <c r="S51" s="37">
        <f t="shared" si="4"/>
        <v>0</v>
      </c>
      <c r="T51" s="25"/>
      <c r="U51" s="28"/>
      <c r="V51" s="28"/>
      <c r="W51" s="37">
        <f t="shared" si="5"/>
        <v>0</v>
      </c>
      <c r="X51" s="25"/>
      <c r="Y51" s="36"/>
      <c r="Z51" s="36"/>
      <c r="AA51" s="37">
        <f t="shared" si="6"/>
        <v>0</v>
      </c>
    </row>
    <row r="52" spans="1:28" s="13" customFormat="1" ht="24.95" customHeight="1">
      <c r="A52" s="45"/>
      <c r="B52" s="67"/>
      <c r="C52" s="52">
        <f t="shared" si="0"/>
        <v>0</v>
      </c>
      <c r="D52" s="84"/>
      <c r="E52" s="36"/>
      <c r="F52" s="36"/>
      <c r="G52" s="37">
        <f t="shared" si="1"/>
        <v>0</v>
      </c>
      <c r="H52" s="35"/>
      <c r="I52" s="36"/>
      <c r="J52" s="36"/>
      <c r="K52" s="37">
        <f t="shared" si="2"/>
        <v>0</v>
      </c>
      <c r="L52" s="35"/>
      <c r="M52" s="36"/>
      <c r="N52" s="36"/>
      <c r="O52" s="37">
        <f t="shared" si="3"/>
        <v>0</v>
      </c>
      <c r="P52" s="35"/>
      <c r="Q52" s="36"/>
      <c r="R52" s="38"/>
      <c r="S52" s="37">
        <f t="shared" si="4"/>
        <v>0</v>
      </c>
      <c r="T52" s="25"/>
      <c r="U52" s="28"/>
      <c r="V52" s="28"/>
      <c r="W52" s="37">
        <f t="shared" si="5"/>
        <v>0</v>
      </c>
      <c r="X52" s="25"/>
      <c r="Y52" s="36"/>
      <c r="Z52" s="36"/>
      <c r="AA52" s="37">
        <f t="shared" si="6"/>
        <v>0</v>
      </c>
    </row>
    <row r="53" spans="1:28" s="13" customFormat="1" ht="24.95" customHeight="1">
      <c r="A53" s="45"/>
      <c r="B53" s="67"/>
      <c r="C53" s="52">
        <f t="shared" si="0"/>
        <v>0</v>
      </c>
      <c r="D53" s="84"/>
      <c r="E53" s="36"/>
      <c r="F53" s="36"/>
      <c r="G53" s="37">
        <f t="shared" si="1"/>
        <v>0</v>
      </c>
      <c r="H53" s="35"/>
      <c r="I53" s="36"/>
      <c r="J53" s="36"/>
      <c r="K53" s="37">
        <f t="shared" si="2"/>
        <v>0</v>
      </c>
      <c r="L53" s="35"/>
      <c r="M53" s="36"/>
      <c r="N53" s="36"/>
      <c r="O53" s="37">
        <f t="shared" si="3"/>
        <v>0</v>
      </c>
      <c r="P53" s="35"/>
      <c r="Q53" s="36"/>
      <c r="R53" s="38"/>
      <c r="S53" s="37">
        <f t="shared" si="4"/>
        <v>0</v>
      </c>
      <c r="T53" s="25"/>
      <c r="U53" s="28"/>
      <c r="V53" s="28"/>
      <c r="W53" s="37">
        <f t="shared" si="5"/>
        <v>0</v>
      </c>
      <c r="X53" s="25"/>
      <c r="Y53" s="36"/>
      <c r="Z53" s="36"/>
      <c r="AA53" s="37">
        <f t="shared" si="6"/>
        <v>0</v>
      </c>
    </row>
    <row r="54" spans="1:28" s="13" customFormat="1" ht="24.95" customHeight="1">
      <c r="A54" s="45"/>
      <c r="B54" s="67"/>
      <c r="C54" s="52">
        <f t="shared" si="0"/>
        <v>0</v>
      </c>
      <c r="D54" s="84"/>
      <c r="E54" s="36"/>
      <c r="F54" s="36"/>
      <c r="G54" s="37">
        <f t="shared" si="1"/>
        <v>0</v>
      </c>
      <c r="H54" s="35"/>
      <c r="I54" s="36"/>
      <c r="J54" s="36"/>
      <c r="K54" s="37">
        <f t="shared" si="2"/>
        <v>0</v>
      </c>
      <c r="L54" s="35"/>
      <c r="M54" s="36"/>
      <c r="N54" s="36"/>
      <c r="O54" s="37">
        <f t="shared" si="3"/>
        <v>0</v>
      </c>
      <c r="P54" s="35"/>
      <c r="Q54" s="36"/>
      <c r="R54" s="38"/>
      <c r="S54" s="37">
        <f t="shared" si="4"/>
        <v>0</v>
      </c>
      <c r="T54" s="25"/>
      <c r="U54" s="28"/>
      <c r="V54" s="28"/>
      <c r="W54" s="37">
        <f t="shared" si="5"/>
        <v>0</v>
      </c>
      <c r="X54" s="25"/>
      <c r="Y54" s="36"/>
      <c r="Z54" s="36"/>
      <c r="AA54" s="37">
        <f t="shared" si="6"/>
        <v>0</v>
      </c>
    </row>
    <row r="55" spans="1:28" s="13" customFormat="1" ht="24.95" customHeight="1">
      <c r="A55" s="45"/>
      <c r="B55" s="67"/>
      <c r="C55" s="52">
        <f t="shared" si="0"/>
        <v>0</v>
      </c>
      <c r="D55" s="84"/>
      <c r="E55" s="36"/>
      <c r="F55" s="36"/>
      <c r="G55" s="37">
        <f t="shared" si="1"/>
        <v>0</v>
      </c>
      <c r="H55" s="35"/>
      <c r="I55" s="36"/>
      <c r="J55" s="36"/>
      <c r="K55" s="37">
        <f t="shared" si="2"/>
        <v>0</v>
      </c>
      <c r="L55" s="35"/>
      <c r="M55" s="36"/>
      <c r="N55" s="36"/>
      <c r="O55" s="37">
        <f t="shared" si="3"/>
        <v>0</v>
      </c>
      <c r="P55" s="35"/>
      <c r="Q55" s="36"/>
      <c r="R55" s="38"/>
      <c r="S55" s="37">
        <f t="shared" si="4"/>
        <v>0</v>
      </c>
      <c r="T55" s="25"/>
      <c r="U55" s="28"/>
      <c r="V55" s="28"/>
      <c r="W55" s="37">
        <f t="shared" si="5"/>
        <v>0</v>
      </c>
      <c r="X55" s="25"/>
      <c r="Y55" s="36"/>
      <c r="Z55" s="36"/>
      <c r="AA55" s="37">
        <f t="shared" si="6"/>
        <v>0</v>
      </c>
    </row>
    <row r="56" spans="1:28" s="13" customFormat="1" ht="24.95" customHeight="1">
      <c r="A56" s="45"/>
      <c r="B56" s="67"/>
      <c r="C56" s="52">
        <f t="shared" si="0"/>
        <v>0</v>
      </c>
      <c r="D56" s="84"/>
      <c r="E56" s="36"/>
      <c r="F56" s="36"/>
      <c r="G56" s="37">
        <f t="shared" si="1"/>
        <v>0</v>
      </c>
      <c r="H56" s="35"/>
      <c r="I56" s="36"/>
      <c r="J56" s="36"/>
      <c r="K56" s="37">
        <f t="shared" si="2"/>
        <v>0</v>
      </c>
      <c r="L56" s="35"/>
      <c r="M56" s="36"/>
      <c r="N56" s="36"/>
      <c r="O56" s="37">
        <f t="shared" si="3"/>
        <v>0</v>
      </c>
      <c r="P56" s="35"/>
      <c r="Q56" s="36"/>
      <c r="R56" s="38"/>
      <c r="S56" s="37">
        <f t="shared" si="4"/>
        <v>0</v>
      </c>
      <c r="T56" s="25"/>
      <c r="U56" s="28"/>
      <c r="V56" s="28"/>
      <c r="W56" s="37">
        <f t="shared" si="5"/>
        <v>0</v>
      </c>
      <c r="X56" s="25"/>
      <c r="Y56" s="36"/>
      <c r="Z56" s="36"/>
      <c r="AA56" s="37">
        <f t="shared" si="6"/>
        <v>0</v>
      </c>
    </row>
    <row r="57" spans="1:28" s="13" customFormat="1" ht="24.95" customHeight="1" thickBot="1">
      <c r="A57" s="73"/>
      <c r="B57" s="74"/>
      <c r="C57" s="52">
        <f t="shared" si="0"/>
        <v>0</v>
      </c>
      <c r="D57" s="85"/>
      <c r="E57" s="75"/>
      <c r="F57" s="75"/>
      <c r="G57" s="76">
        <f t="shared" ref="G57" si="7">IF(E57&lt;&gt;0,(E57/F57)*100,0)</f>
        <v>0</v>
      </c>
      <c r="H57" s="77"/>
      <c r="I57" s="75"/>
      <c r="J57" s="75"/>
      <c r="K57" s="76">
        <f t="shared" ref="K57" si="8">IF(I57&lt;&gt;0,(I57/J57)*100,0)</f>
        <v>0</v>
      </c>
      <c r="L57" s="77"/>
      <c r="M57" s="75"/>
      <c r="N57" s="75"/>
      <c r="O57" s="76">
        <f t="shared" ref="O57" si="9">IF(M57&lt;&gt;0,(M57/N57)*100,0)</f>
        <v>0</v>
      </c>
      <c r="P57" s="77"/>
      <c r="Q57" s="75"/>
      <c r="R57" s="78"/>
      <c r="S57" s="76">
        <f t="shared" ref="S57" si="10">IF(Q57&lt;&gt;0,(Q57/R57)*100,0)</f>
        <v>0</v>
      </c>
      <c r="T57" s="31"/>
      <c r="U57" s="34"/>
      <c r="V57" s="34"/>
      <c r="W57" s="76">
        <f t="shared" ref="W57" si="11">IF(U57&lt;&gt;0,(U57/V57)*100,0)</f>
        <v>0</v>
      </c>
      <c r="X57" s="77"/>
      <c r="Y57" s="75"/>
      <c r="Z57" s="75"/>
      <c r="AA57" s="76">
        <f t="shared" ref="AA57" si="12">IF(Y57&lt;&gt;0,(Y57/Z57)*100,0)</f>
        <v>0</v>
      </c>
    </row>
    <row r="58" spans="1:28" s="15" customFormat="1" ht="82.5" customHeight="1" thickBot="1">
      <c r="A58" s="88" t="s">
        <v>46</v>
      </c>
      <c r="B58" s="89"/>
      <c r="C58" s="89"/>
      <c r="D58" s="90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1"/>
      <c r="AB58" s="14"/>
    </row>
    <row r="59" spans="1:28" s="13" customFormat="1" ht="24.95" customHeight="1">
      <c r="A59" s="45" t="s">
        <v>45</v>
      </c>
      <c r="B59" s="87" t="s">
        <v>27</v>
      </c>
      <c r="C59" s="79">
        <f>SUM(G59+K59+O59+S59+W59+AA59)</f>
        <v>442.62043337247155</v>
      </c>
      <c r="D59" s="82" t="s">
        <v>54</v>
      </c>
      <c r="E59" s="80">
        <v>5.0289351851851849E-2</v>
      </c>
      <c r="F59" s="36">
        <v>6.083333333333333E-2</v>
      </c>
      <c r="G59" s="37">
        <f>IF(E59&lt;&gt;0,(E59/F59)*100,0)</f>
        <v>82.667427701674285</v>
      </c>
      <c r="H59" s="82" t="s">
        <v>58</v>
      </c>
      <c r="I59" s="32">
        <v>0.22428240740740743</v>
      </c>
      <c r="J59" s="32">
        <v>0.25733796296296296</v>
      </c>
      <c r="K59" s="37">
        <f>IF(I59&lt;&gt;0,(I59/J59)*100,0)</f>
        <v>87.154807951785557</v>
      </c>
      <c r="L59" s="82" t="s">
        <v>84</v>
      </c>
      <c r="M59" s="32">
        <v>6.4178240740740744E-2</v>
      </c>
      <c r="N59" s="32">
        <v>7.391203703703704E-2</v>
      </c>
      <c r="O59" s="37">
        <f>IF(M59&lt;&gt;0,(M59/N59)*100,0)</f>
        <v>86.830566865017218</v>
      </c>
      <c r="P59" s="25" t="s">
        <v>2</v>
      </c>
      <c r="Q59" s="26">
        <v>5.7789351851851856E-2</v>
      </c>
      <c r="R59" s="29">
        <v>6.7222222222222225E-2</v>
      </c>
      <c r="S59" s="37">
        <f>IF(Q59&lt;&gt;0,(Q59/R59)*100,0)</f>
        <v>85.967630853994493</v>
      </c>
      <c r="T59" s="44"/>
      <c r="U59" s="36"/>
      <c r="V59" s="36"/>
      <c r="W59" s="37">
        <f>IF(U59&lt;&gt;0,(U59/V59)*100,0)</f>
        <v>0</v>
      </c>
      <c r="X59" s="25" t="s">
        <v>50</v>
      </c>
      <c r="Y59" s="26">
        <v>5.8125000000000003E-2</v>
      </c>
      <c r="Z59" s="26">
        <v>5.8125000000000003E-2</v>
      </c>
      <c r="AA59" s="37">
        <f>IF(Y59&lt;&gt;0,(Y59/Z59)*100,0)</f>
        <v>100</v>
      </c>
    </row>
    <row r="60" spans="1:28" s="13" customFormat="1" ht="24.95" customHeight="1">
      <c r="A60" s="50" t="s">
        <v>43</v>
      </c>
      <c r="B60" s="51" t="s">
        <v>1</v>
      </c>
      <c r="C60" s="79">
        <f>SUM(G60+K60+O60+S60+W60+AA60)</f>
        <v>178.66808612764072</v>
      </c>
      <c r="D60" s="84"/>
      <c r="E60" s="26"/>
      <c r="F60" s="26"/>
      <c r="G60" s="37">
        <f>IF(E60&lt;&gt;0,(E60/F60)*100,0)</f>
        <v>0</v>
      </c>
      <c r="H60" s="35"/>
      <c r="I60" s="36"/>
      <c r="J60" s="36"/>
      <c r="K60" s="37">
        <f>IF(I60&lt;&gt;0,(I60/J60)*100,0)</f>
        <v>0</v>
      </c>
      <c r="L60" s="44"/>
      <c r="M60" s="36"/>
      <c r="N60" s="36"/>
      <c r="O60" s="37">
        <f>IF(M60&lt;&gt;0,(M60/N60)*100,0)</f>
        <v>0</v>
      </c>
      <c r="P60" s="35" t="s">
        <v>49</v>
      </c>
      <c r="Q60" s="36">
        <v>2.0856481481481479E-2</v>
      </c>
      <c r="R60" s="38">
        <v>2.3807870370370368E-2</v>
      </c>
      <c r="S60" s="37">
        <f>IF(Q60&lt;&gt;0,(Q60/R60)*100,0)</f>
        <v>87.603305785123965</v>
      </c>
      <c r="T60" s="44"/>
      <c r="U60" s="36"/>
      <c r="V60" s="36"/>
      <c r="W60" s="37">
        <f>IF(U60&lt;&gt;0,(U60/V60)*100,0)</f>
        <v>0</v>
      </c>
      <c r="X60" s="25" t="s">
        <v>53</v>
      </c>
      <c r="Y60" s="36">
        <v>1.4155092592592592E-2</v>
      </c>
      <c r="Z60" s="38">
        <v>1.554398148148148E-2</v>
      </c>
      <c r="AA60" s="37">
        <f>IF(Y60&lt;&gt;0,(Y60/Z60)*100,0)</f>
        <v>91.064780342516755</v>
      </c>
    </row>
    <row r="61" spans="1:28" s="13" customFormat="1" ht="24.95" customHeight="1">
      <c r="A61" s="45" t="s">
        <v>57</v>
      </c>
      <c r="B61" s="72" t="s">
        <v>27</v>
      </c>
      <c r="C61" s="79">
        <f>SUM(G61+K61+O61+S61+W61+AA61)</f>
        <v>172.76858768952431</v>
      </c>
      <c r="D61" s="82" t="s">
        <v>58</v>
      </c>
      <c r="E61" s="32">
        <v>0.21686342592592592</v>
      </c>
      <c r="F61" s="32">
        <v>0.25133101851851852</v>
      </c>
      <c r="G61" s="37">
        <f>IF(E61&lt;&gt;0,(E61/F61)*100,0)</f>
        <v>86.285977434952784</v>
      </c>
      <c r="H61" s="82" t="s">
        <v>82</v>
      </c>
      <c r="I61" s="36">
        <v>0.11166666666666665</v>
      </c>
      <c r="J61" s="36">
        <v>0.12912037037037036</v>
      </c>
      <c r="K61" s="37">
        <f>IF(I61&lt;&gt;0,(I61/J61)*100,0)</f>
        <v>86.482610254571526</v>
      </c>
      <c r="L61" s="44"/>
      <c r="M61" s="26"/>
      <c r="N61" s="26"/>
      <c r="O61" s="37">
        <f>IF(M61&lt;&gt;0,(M61/N61)*100,0)</f>
        <v>0</v>
      </c>
      <c r="P61" s="44"/>
      <c r="Q61" s="36"/>
      <c r="R61" s="38"/>
      <c r="S61" s="37">
        <f>IF(Q61&lt;&gt;0,(Q61/R61)*100,0)</f>
        <v>0</v>
      </c>
      <c r="T61" s="44"/>
      <c r="U61" s="36"/>
      <c r="V61" s="36"/>
      <c r="W61" s="37">
        <f>IF(U61&lt;&gt;0,(U61/V61)*100,0)</f>
        <v>0</v>
      </c>
      <c r="X61" s="82"/>
      <c r="Y61" s="36"/>
      <c r="Z61" s="38"/>
      <c r="AA61" s="37">
        <f>IF(Y61&lt;&gt;0,(Y61/Z61)*100,0)</f>
        <v>0</v>
      </c>
    </row>
    <row r="62" spans="1:28" s="13" customFormat="1" ht="24.95" customHeight="1">
      <c r="A62" s="45" t="s">
        <v>70</v>
      </c>
      <c r="B62" s="72" t="s">
        <v>27</v>
      </c>
      <c r="C62" s="79">
        <f>SUM(G62+K62+O62+S62+W62+AA62)</f>
        <v>144.21240840650782</v>
      </c>
      <c r="D62" s="84"/>
      <c r="E62" s="80"/>
      <c r="F62" s="36"/>
      <c r="G62" s="37">
        <f>IF(E62&lt;&gt;0,(E62/F62)*100,0)</f>
        <v>0</v>
      </c>
      <c r="H62" s="68"/>
      <c r="I62" s="36"/>
      <c r="J62" s="36"/>
      <c r="K62" s="37">
        <f>IF(I62&lt;&gt;0,(I62/J62)*100,0)</f>
        <v>0</v>
      </c>
      <c r="L62" s="44"/>
      <c r="M62" s="36"/>
      <c r="N62" s="36"/>
      <c r="O62" s="37">
        <f>IF(M62&lt;&gt;0,(M62/N62)*100,0)</f>
        <v>0</v>
      </c>
      <c r="P62" s="44"/>
      <c r="Q62" s="36"/>
      <c r="R62" s="38"/>
      <c r="S62" s="37">
        <f>IF(Q62&lt;&gt;0,(Q62/R62)*100,0)</f>
        <v>0</v>
      </c>
      <c r="T62" s="44" t="s">
        <v>2</v>
      </c>
      <c r="U62" s="36">
        <v>5.7789351851851856E-2</v>
      </c>
      <c r="V62" s="38">
        <v>8.2777777777777783E-2</v>
      </c>
      <c r="W62" s="37">
        <f>IF(U62&lt;&gt;0,(U62/V62)*100,0)</f>
        <v>69.812639821029094</v>
      </c>
      <c r="X62" s="82" t="s">
        <v>81</v>
      </c>
      <c r="Y62" s="36">
        <v>2.9768518518518517E-2</v>
      </c>
      <c r="Z62" s="38">
        <v>4.0011574074074074E-2</v>
      </c>
      <c r="AA62" s="37">
        <f>IF(Y62&lt;&gt;0,(Y62/Z62)*100,0)</f>
        <v>74.399768585478725</v>
      </c>
    </row>
    <row r="63" spans="1:28" s="13" customFormat="1" ht="24.95" customHeight="1">
      <c r="A63" s="45" t="s">
        <v>78</v>
      </c>
      <c r="B63" s="51" t="s">
        <v>1</v>
      </c>
      <c r="C63" s="79">
        <f>SUM(G63+K63+O63+S63+W63+AA63)</f>
        <v>100</v>
      </c>
      <c r="D63" s="82"/>
      <c r="E63" s="80"/>
      <c r="F63" s="36"/>
      <c r="G63" s="37">
        <f>IF(E63&lt;&gt;0,(E63/F63)*100,0)</f>
        <v>0</v>
      </c>
      <c r="H63" s="68"/>
      <c r="I63" s="36"/>
      <c r="J63" s="36"/>
      <c r="K63" s="37">
        <f>IF(I63&lt;&gt;0,(I63/J63)*100,0)</f>
        <v>0</v>
      </c>
      <c r="L63" s="44"/>
      <c r="M63" s="36"/>
      <c r="N63" s="36"/>
      <c r="O63" s="37">
        <f>IF(M63&lt;&gt;0,(M63/N63)*100,0)</f>
        <v>0</v>
      </c>
      <c r="P63" s="44"/>
      <c r="Q63" s="36"/>
      <c r="R63" s="38"/>
      <c r="S63" s="37">
        <f>IF(Q63&lt;&gt;0,(Q63/R63)*100,0)</f>
        <v>0</v>
      </c>
      <c r="T63" s="82" t="s">
        <v>2</v>
      </c>
      <c r="U63" s="38">
        <v>4.925925925925926E-2</v>
      </c>
      <c r="V63" s="38">
        <v>4.925925925925926E-2</v>
      </c>
      <c r="W63" s="37">
        <f>IF(U63&lt;&gt;0,(U63/V63)*100,0)</f>
        <v>100</v>
      </c>
      <c r="X63" s="82"/>
      <c r="Y63" s="80"/>
      <c r="Z63" s="36"/>
      <c r="AA63" s="37">
        <f>IF(Y63&lt;&gt;0,(Y63/Z63)*100,0)</f>
        <v>0</v>
      </c>
    </row>
    <row r="64" spans="1:28" s="13" customFormat="1" ht="24.95" customHeight="1">
      <c r="A64" s="45" t="s">
        <v>13</v>
      </c>
      <c r="B64" s="51" t="s">
        <v>1</v>
      </c>
      <c r="C64" s="79">
        <f>SUM(G64+K64+O64+S64+W64+AA64)</f>
        <v>99.756986634264891</v>
      </c>
      <c r="D64" s="84"/>
      <c r="E64" s="80"/>
      <c r="F64" s="36"/>
      <c r="G64" s="37">
        <f>IF(E64&lt;&gt;0,(E64/F64)*100,0)</f>
        <v>0</v>
      </c>
      <c r="H64" s="35"/>
      <c r="I64" s="54"/>
      <c r="J64" s="36"/>
      <c r="K64" s="37">
        <f>IF(I64&lt;&gt;0,(I64/J64)*100,0)</f>
        <v>0</v>
      </c>
      <c r="L64" s="44"/>
      <c r="M64" s="36"/>
      <c r="N64" s="36"/>
      <c r="O64" s="37">
        <f>IF(M64&lt;&gt;0,(M64/N64)*100,0)</f>
        <v>0</v>
      </c>
      <c r="P64" s="44"/>
      <c r="Q64" s="36"/>
      <c r="R64" s="38"/>
      <c r="S64" s="37">
        <f>IF(Q64&lt;&gt;0,(Q64/R64)*100,0)</f>
        <v>0</v>
      </c>
      <c r="T64" s="44"/>
      <c r="U64" s="36"/>
      <c r="V64" s="36"/>
      <c r="W64" s="37">
        <f>IF(U64&lt;&gt;0,(U64/V64)*100,0)</f>
        <v>0</v>
      </c>
      <c r="X64" s="82" t="s">
        <v>81</v>
      </c>
      <c r="Y64" s="36">
        <v>2.8506944444444442E-2</v>
      </c>
      <c r="Z64" s="38">
        <v>2.8576388888888887E-2</v>
      </c>
      <c r="AA64" s="37">
        <f>IF(Y64&lt;&gt;0,(Y64/Z64)*100,0)</f>
        <v>99.756986634264891</v>
      </c>
    </row>
    <row r="65" spans="1:28" s="13" customFormat="1" ht="24.95" customHeight="1">
      <c r="A65" s="45" t="s">
        <v>69</v>
      </c>
      <c r="B65" s="51" t="s">
        <v>1</v>
      </c>
      <c r="C65" s="79">
        <f>SUM(G65+K65+O65+S65+W65+AA65)</f>
        <v>93.401592718998856</v>
      </c>
      <c r="D65" s="84"/>
      <c r="E65" s="80"/>
      <c r="F65" s="36"/>
      <c r="G65" s="37">
        <f>IF(E65&lt;&gt;0,(E65/F65)*100,0)</f>
        <v>0</v>
      </c>
      <c r="H65" s="35"/>
      <c r="I65" s="54"/>
      <c r="J65" s="36"/>
      <c r="K65" s="37">
        <f>IF(I65&lt;&gt;0,(I65/J65)*100,0)</f>
        <v>0</v>
      </c>
      <c r="L65" s="44"/>
      <c r="M65" s="36"/>
      <c r="N65" s="36"/>
      <c r="O65" s="37">
        <f>IF(M65&lt;&gt;0,(M65/N65)*100,0)</f>
        <v>0</v>
      </c>
      <c r="P65" s="44"/>
      <c r="Q65" s="36"/>
      <c r="R65" s="38"/>
      <c r="S65" s="37">
        <f>IF(Q65&lt;&gt;0,(Q65/R65)*100,0)</f>
        <v>0</v>
      </c>
      <c r="T65" s="44"/>
      <c r="U65" s="36"/>
      <c r="V65" s="36"/>
      <c r="W65" s="37">
        <f>IF(U65&lt;&gt;0,(U65/V65)*100,0)</f>
        <v>0</v>
      </c>
      <c r="X65" s="82" t="s">
        <v>81</v>
      </c>
      <c r="Y65" s="36">
        <v>2.8506944444444442E-2</v>
      </c>
      <c r="Z65" s="38">
        <v>3.0520833333333334E-2</v>
      </c>
      <c r="AA65" s="37">
        <f>IF(Y65&lt;&gt;0,(Y65/Z65)*100,0)</f>
        <v>93.401592718998856</v>
      </c>
    </row>
    <row r="66" spans="1:28" s="13" customFormat="1" ht="24.95" customHeight="1">
      <c r="A66" s="45" t="s">
        <v>79</v>
      </c>
      <c r="B66" s="51" t="s">
        <v>1</v>
      </c>
      <c r="C66" s="79">
        <f>SUM(G66+K66+O66+S66+W66+AA66)</f>
        <v>92.481529769665357</v>
      </c>
      <c r="D66" s="84"/>
      <c r="E66" s="80"/>
      <c r="F66" s="36"/>
      <c r="G66" s="37">
        <f>IF(E66&lt;&gt;0,(E66/F66)*100,0)</f>
        <v>0</v>
      </c>
      <c r="H66" s="68"/>
      <c r="I66" s="36"/>
      <c r="J66" s="36"/>
      <c r="K66" s="37">
        <f>IF(I66&lt;&gt;0,(I66/J66)*100,0)</f>
        <v>0</v>
      </c>
      <c r="L66" s="44"/>
      <c r="M66" s="36"/>
      <c r="N66" s="36"/>
      <c r="O66" s="37">
        <f>IF(M66&lt;&gt;0,(M66/N66)*100,0)</f>
        <v>0</v>
      </c>
      <c r="P66" s="44"/>
      <c r="Q66" s="36"/>
      <c r="R66" s="38"/>
      <c r="S66" s="37">
        <f>IF(Q66&lt;&gt;0,(Q66/R66)*100,0)</f>
        <v>0</v>
      </c>
      <c r="T66" s="44" t="s">
        <v>2</v>
      </c>
      <c r="U66" s="38">
        <v>4.925925925925926E-2</v>
      </c>
      <c r="V66" s="38">
        <v>5.3263888888888888E-2</v>
      </c>
      <c r="W66" s="37">
        <f>IF(U66&lt;&gt;0,(U66/V66)*100,0)</f>
        <v>92.481529769665357</v>
      </c>
      <c r="X66" s="82"/>
      <c r="Y66" s="36"/>
      <c r="Z66" s="38"/>
      <c r="AA66" s="37">
        <f>IF(Y66&lt;&gt;0,(Y66/Z66)*100,0)</f>
        <v>0</v>
      </c>
    </row>
    <row r="67" spans="1:28" s="13" customFormat="1" ht="24.95" customHeight="1">
      <c r="A67" s="45" t="s">
        <v>80</v>
      </c>
      <c r="B67" s="72" t="s">
        <v>27</v>
      </c>
      <c r="C67" s="79">
        <f>SUM(G67+K67+O67+S67+W67+AA67)</f>
        <v>91.78308823529413</v>
      </c>
      <c r="D67" s="84"/>
      <c r="E67" s="80"/>
      <c r="F67" s="36"/>
      <c r="G67" s="37">
        <f>IF(E67&lt;&gt;0,(E67/F67)*100,0)</f>
        <v>0</v>
      </c>
      <c r="H67" s="68"/>
      <c r="I67" s="36"/>
      <c r="J67" s="36"/>
      <c r="K67" s="37">
        <f>IF(I67&lt;&gt;0,(I67/J67)*100,0)</f>
        <v>0</v>
      </c>
      <c r="L67" s="44"/>
      <c r="M67" s="36"/>
      <c r="N67" s="36"/>
      <c r="O67" s="37">
        <f>IF(M67&lt;&gt;0,(M67/N67)*100,0)</f>
        <v>0</v>
      </c>
      <c r="P67" s="44"/>
      <c r="Q67" s="36"/>
      <c r="R67" s="38"/>
      <c r="S67" s="37">
        <f>IF(Q67&lt;&gt;0,(Q67/R67)*100,0)</f>
        <v>0</v>
      </c>
      <c r="T67" s="44" t="s">
        <v>2</v>
      </c>
      <c r="U67" s="36">
        <v>5.7789351851851856E-2</v>
      </c>
      <c r="V67" s="38">
        <v>6.2962962962962957E-2</v>
      </c>
      <c r="W67" s="37">
        <f>IF(U67&lt;&gt;0,(U67/V67)*100,0)</f>
        <v>91.78308823529413</v>
      </c>
      <c r="X67" s="82"/>
      <c r="Y67" s="36"/>
      <c r="Z67" s="38"/>
      <c r="AA67" s="37">
        <f>IF(Y67&lt;&gt;0,(Y67/Z67)*100,0)</f>
        <v>0</v>
      </c>
    </row>
    <row r="68" spans="1:28" s="13" customFormat="1" ht="24.95" customHeight="1">
      <c r="A68" s="45" t="s">
        <v>61</v>
      </c>
      <c r="B68" s="72" t="s">
        <v>27</v>
      </c>
      <c r="C68" s="79">
        <f>SUM(G68+K68+O68+S68+W68+AA68)</f>
        <v>85.905143620574492</v>
      </c>
      <c r="D68" s="84"/>
      <c r="E68" s="80"/>
      <c r="F68" s="36"/>
      <c r="G68" s="37">
        <f>IF(E68&lt;&gt;0,(E68/F68)*100,0)</f>
        <v>0</v>
      </c>
      <c r="H68" s="68"/>
      <c r="I68" s="36"/>
      <c r="J68" s="36"/>
      <c r="K68" s="37">
        <f>IF(I68&lt;&gt;0,(I68/J68)*100,0)</f>
        <v>0</v>
      </c>
      <c r="L68" s="82"/>
      <c r="M68" s="36"/>
      <c r="N68" s="36"/>
      <c r="O68" s="37">
        <f>IF(M68&lt;&gt;0,(M68/N68)*100,0)</f>
        <v>0</v>
      </c>
      <c r="P68" s="82"/>
      <c r="Q68" s="36"/>
      <c r="R68" s="38"/>
      <c r="S68" s="37">
        <f>IF(Q68&lt;&gt;0,(Q68/R68)*100,0)</f>
        <v>0</v>
      </c>
      <c r="T68" s="82"/>
      <c r="U68" s="36"/>
      <c r="V68" s="36"/>
      <c r="W68" s="37">
        <f>IF(U68&lt;&gt;0,(U68/V68)*100,0)</f>
        <v>0</v>
      </c>
      <c r="X68" s="82" t="s">
        <v>81</v>
      </c>
      <c r="Y68" s="36">
        <v>2.9768518518518517E-2</v>
      </c>
      <c r="Z68" s="38">
        <v>3.4652777777777775E-2</v>
      </c>
      <c r="AA68" s="37">
        <f>IF(Y68&lt;&gt;0,(Y68/Z68)*100,0)</f>
        <v>85.905143620574492</v>
      </c>
    </row>
    <row r="69" spans="1:28" s="13" customFormat="1" ht="24.95" customHeight="1">
      <c r="A69" s="45" t="s">
        <v>32</v>
      </c>
      <c r="B69" s="72" t="s">
        <v>27</v>
      </c>
      <c r="C69" s="79">
        <f>SUM(G69+K69+O69+S69+W69+AA69)</f>
        <v>83.29996663329996</v>
      </c>
      <c r="D69" s="84"/>
      <c r="E69" s="80"/>
      <c r="F69" s="36"/>
      <c r="G69" s="37">
        <f>IF(E69&lt;&gt;0,(E69/F69)*100,0)</f>
        <v>0</v>
      </c>
      <c r="H69" s="68"/>
      <c r="I69" s="36"/>
      <c r="J69" s="36"/>
      <c r="K69" s="37">
        <f>IF(I69&lt;&gt;0,(I69/J69)*100,0)</f>
        <v>0</v>
      </c>
      <c r="L69" s="82"/>
      <c r="M69" s="36"/>
      <c r="N69" s="36"/>
      <c r="O69" s="37">
        <f>IF(M69&lt;&gt;0,(M69/N69)*100,0)</f>
        <v>0</v>
      </c>
      <c r="P69" s="82"/>
      <c r="Q69" s="36"/>
      <c r="R69" s="38"/>
      <c r="S69" s="37">
        <f>IF(Q69&lt;&gt;0,(Q69/R69)*100,0)</f>
        <v>0</v>
      </c>
      <c r="T69" s="82" t="s">
        <v>2</v>
      </c>
      <c r="U69" s="36">
        <v>5.7789351851851856E-2</v>
      </c>
      <c r="V69" s="38">
        <v>6.9375000000000006E-2</v>
      </c>
      <c r="W69" s="37">
        <f>IF(U69&lt;&gt;0,(U69/V69)*100,0)</f>
        <v>83.29996663329996</v>
      </c>
      <c r="X69" s="82"/>
      <c r="Y69" s="36"/>
      <c r="Z69" s="38"/>
      <c r="AA69" s="37">
        <f>IF(Y69&lt;&gt;0,(Y69/Z69)*100,0)</f>
        <v>0</v>
      </c>
    </row>
    <row r="70" spans="1:28" s="13" customFormat="1" ht="24.95" customHeight="1">
      <c r="A70" s="45" t="s">
        <v>77</v>
      </c>
      <c r="B70" s="72" t="s">
        <v>27</v>
      </c>
      <c r="C70" s="79">
        <f>SUM(G70+K70+O70+S70+W70+AA70)</f>
        <v>82.857616993030206</v>
      </c>
      <c r="D70" s="84"/>
      <c r="E70" s="80"/>
      <c r="F70" s="36"/>
      <c r="G70" s="37">
        <f>IF(E70&lt;&gt;0,(E70/F70)*100,0)</f>
        <v>0</v>
      </c>
      <c r="H70" s="68"/>
      <c r="I70" s="36"/>
      <c r="J70" s="36"/>
      <c r="K70" s="37">
        <f>IF(I70&lt;&gt;0,(I70/J70)*100,0)</f>
        <v>0</v>
      </c>
      <c r="L70" s="82"/>
      <c r="M70" s="36"/>
      <c r="N70" s="36"/>
      <c r="O70" s="37">
        <f>IF(M70&lt;&gt;0,(M70/N70)*100,0)</f>
        <v>0</v>
      </c>
      <c r="P70" s="82"/>
      <c r="Q70" s="36"/>
      <c r="R70" s="38"/>
      <c r="S70" s="37">
        <f>IF(Q70&lt;&gt;0,(Q70/R70)*100,0)</f>
        <v>0</v>
      </c>
      <c r="T70" s="82" t="s">
        <v>2</v>
      </c>
      <c r="U70" s="36">
        <v>5.7789351851851856E-2</v>
      </c>
      <c r="V70" s="38">
        <v>6.9745370370370374E-2</v>
      </c>
      <c r="W70" s="37">
        <f>IF(U70&lt;&gt;0,(U70/V70)*100,0)</f>
        <v>82.857616993030206</v>
      </c>
      <c r="X70" s="82"/>
      <c r="Y70" s="36"/>
      <c r="Z70" s="38"/>
      <c r="AA70" s="37">
        <f>IF(Y70&lt;&gt;0,(Y70/Z70)*100,0)</f>
        <v>0</v>
      </c>
    </row>
    <row r="71" spans="1:28" s="13" customFormat="1" ht="24.95" customHeight="1">
      <c r="A71" s="45" t="s">
        <v>66</v>
      </c>
      <c r="B71" s="51" t="s">
        <v>1</v>
      </c>
      <c r="C71" s="79">
        <f>SUM(G71+K71+O71+S71+W71+AA71)</f>
        <v>82.789915966386545</v>
      </c>
      <c r="D71" s="84"/>
      <c r="E71" s="80"/>
      <c r="F71" s="36"/>
      <c r="G71" s="37">
        <f>IF(E71&lt;&gt;0,(E71/F71)*100,0)</f>
        <v>0</v>
      </c>
      <c r="H71" s="68"/>
      <c r="I71" s="36"/>
      <c r="J71" s="36"/>
      <c r="K71" s="37">
        <f>IF(I71&lt;&gt;0,(I71/J71)*100,0)</f>
        <v>0</v>
      </c>
      <c r="L71" s="82"/>
      <c r="M71" s="36"/>
      <c r="N71" s="36"/>
      <c r="O71" s="37">
        <f>IF(M71&lt;&gt;0,(M71/N71)*100,0)</f>
        <v>0</v>
      </c>
      <c r="P71" s="82"/>
      <c r="Q71" s="36"/>
      <c r="R71" s="38"/>
      <c r="S71" s="37">
        <f>IF(Q71&lt;&gt;0,(Q71/R71)*100,0)</f>
        <v>0</v>
      </c>
      <c r="T71" s="82"/>
      <c r="U71" s="36"/>
      <c r="V71" s="36"/>
      <c r="W71" s="37">
        <f>IF(U71&lt;&gt;0,(U71/V71)*100,0)</f>
        <v>0</v>
      </c>
      <c r="X71" s="82" t="s">
        <v>81</v>
      </c>
      <c r="Y71" s="36">
        <v>2.8506944444444442E-2</v>
      </c>
      <c r="Z71" s="38">
        <v>3.4432870370370371E-2</v>
      </c>
      <c r="AA71" s="37">
        <f>IF(Y71&lt;&gt;0,(Y71/Z71)*100,0)</f>
        <v>82.789915966386545</v>
      </c>
    </row>
    <row r="72" spans="1:28" s="13" customFormat="1" ht="24.95" customHeight="1">
      <c r="A72" s="45" t="s">
        <v>62</v>
      </c>
      <c r="B72" s="72" t="s">
        <v>27</v>
      </c>
      <c r="C72" s="79">
        <f>SUM(G72+K72+O72+S72+W72+AA72)</f>
        <v>78.438548337907903</v>
      </c>
      <c r="D72" s="84"/>
      <c r="E72" s="80"/>
      <c r="F72" s="36"/>
      <c r="G72" s="37">
        <f>IF(E72&lt;&gt;0,(E72/F72)*100,0)</f>
        <v>0</v>
      </c>
      <c r="H72" s="68"/>
      <c r="I72" s="36"/>
      <c r="J72" s="36"/>
      <c r="K72" s="37">
        <f>IF(I72&lt;&gt;0,(I72/J72)*100,0)</f>
        <v>0</v>
      </c>
      <c r="L72" s="82"/>
      <c r="M72" s="36"/>
      <c r="N72" s="36"/>
      <c r="O72" s="37">
        <f>IF(M72&lt;&gt;0,(M72/N72)*100,0)</f>
        <v>0</v>
      </c>
      <c r="P72" s="82"/>
      <c r="Q72" s="36"/>
      <c r="R72" s="38"/>
      <c r="S72" s="37">
        <f>IF(Q72&lt;&gt;0,(Q72/R72)*100,0)</f>
        <v>0</v>
      </c>
      <c r="T72" s="82"/>
      <c r="U72" s="36"/>
      <c r="V72" s="36"/>
      <c r="W72" s="37">
        <f>IF(U72&lt;&gt;0,(U72/V72)*100,0)</f>
        <v>0</v>
      </c>
      <c r="X72" s="82" t="s">
        <v>81</v>
      </c>
      <c r="Y72" s="36">
        <v>2.9768518518518517E-2</v>
      </c>
      <c r="Z72" s="38">
        <v>3.7951388888888889E-2</v>
      </c>
      <c r="AA72" s="37">
        <f>IF(Y72&lt;&gt;0,(Y72/Z72)*100,0)</f>
        <v>78.438548337907903</v>
      </c>
    </row>
    <row r="73" spans="1:28" s="13" customFormat="1" ht="24.95" customHeight="1">
      <c r="A73" s="45" t="s">
        <v>75</v>
      </c>
      <c r="B73" s="72" t="s">
        <v>27</v>
      </c>
      <c r="C73" s="79">
        <f>SUM(G73+K73+O73+S73+W73+AA73)</f>
        <v>74.745508982035929</v>
      </c>
      <c r="D73" s="84"/>
      <c r="E73" s="80"/>
      <c r="F73" s="36"/>
      <c r="G73" s="37">
        <f>IF(E73&lt;&gt;0,(E73/F73)*100,0)</f>
        <v>0</v>
      </c>
      <c r="H73" s="68"/>
      <c r="I73" s="36"/>
      <c r="J73" s="36"/>
      <c r="K73" s="37">
        <f>IF(I73&lt;&gt;0,(I73/J73)*100,0)</f>
        <v>0</v>
      </c>
      <c r="L73" s="82"/>
      <c r="M73" s="36"/>
      <c r="N73" s="36"/>
      <c r="O73" s="37">
        <f>IF(M73&lt;&gt;0,(M73/N73)*100,0)</f>
        <v>0</v>
      </c>
      <c r="P73" s="82"/>
      <c r="Q73" s="36"/>
      <c r="R73" s="38"/>
      <c r="S73" s="37">
        <f>IF(Q73&lt;&gt;0,(Q73/R73)*100,0)</f>
        <v>0</v>
      </c>
      <c r="T73" s="82" t="s">
        <v>2</v>
      </c>
      <c r="U73" s="36">
        <v>5.7789351851851856E-2</v>
      </c>
      <c r="V73" s="38">
        <v>7.7314814814814822E-2</v>
      </c>
      <c r="W73" s="37">
        <f>IF(U73&lt;&gt;0,(U73/V73)*100,0)</f>
        <v>74.745508982035929</v>
      </c>
      <c r="X73" s="82"/>
      <c r="Y73" s="36"/>
      <c r="Z73" s="38"/>
      <c r="AA73" s="37">
        <f>IF(Y73&lt;&gt;0,(Y73/Z73)*100,0)</f>
        <v>0</v>
      </c>
    </row>
    <row r="74" spans="1:28" s="13" customFormat="1" ht="24.95" customHeight="1">
      <c r="A74" s="45" t="s">
        <v>22</v>
      </c>
      <c r="B74" s="51" t="s">
        <v>1</v>
      </c>
      <c r="C74" s="79">
        <f>SUM(G74+K74+O74+S74+W74+AA74)</f>
        <v>72.294887039239015</v>
      </c>
      <c r="D74" s="84"/>
      <c r="E74" s="80"/>
      <c r="F74" s="36"/>
      <c r="G74" s="37">
        <f>IF(E74&lt;&gt;0,(E74/F74)*100,0)</f>
        <v>0</v>
      </c>
      <c r="H74" s="68"/>
      <c r="I74" s="36"/>
      <c r="J74" s="36"/>
      <c r="K74" s="37">
        <f>IF(I74&lt;&gt;0,(I74/J74)*100,0)</f>
        <v>0</v>
      </c>
      <c r="L74" s="82"/>
      <c r="M74" s="36"/>
      <c r="N74" s="36"/>
      <c r="O74" s="37">
        <f>IF(M74&lt;&gt;0,(M74/N74)*100,0)</f>
        <v>0</v>
      </c>
      <c r="P74" s="82"/>
      <c r="Q74" s="36"/>
      <c r="R74" s="38"/>
      <c r="S74" s="37">
        <f>IF(Q74&lt;&gt;0,(Q74/R74)*100,0)</f>
        <v>0</v>
      </c>
      <c r="T74" s="82" t="s">
        <v>2</v>
      </c>
      <c r="U74" s="38">
        <v>4.925925925925926E-2</v>
      </c>
      <c r="V74" s="38">
        <v>6.8136574074074072E-2</v>
      </c>
      <c r="W74" s="37">
        <f>IF(U74&lt;&gt;0,(U74/V74)*100,0)</f>
        <v>72.294887039239015</v>
      </c>
      <c r="X74" s="82"/>
      <c r="Y74" s="36"/>
      <c r="Z74" s="38"/>
      <c r="AA74" s="37">
        <f>IF(Y74&lt;&gt;0,(Y74/Z74)*100,0)</f>
        <v>0</v>
      </c>
    </row>
    <row r="75" spans="1:28" s="13" customFormat="1" ht="24.95" customHeight="1">
      <c r="A75" s="45"/>
      <c r="B75" s="39"/>
      <c r="C75" s="79">
        <f t="shared" ref="C61:C77" si="13">SUM(G75+K75+O75+S75+W75+AA75)</f>
        <v>0</v>
      </c>
      <c r="D75" s="84"/>
      <c r="E75" s="80"/>
      <c r="F75" s="36"/>
      <c r="G75" s="37">
        <f t="shared" ref="G67:G77" si="14">IF(E75&lt;&gt;0,(E75/F75)*100,0)</f>
        <v>0</v>
      </c>
      <c r="H75" s="68"/>
      <c r="I75" s="36"/>
      <c r="J75" s="36"/>
      <c r="K75" s="37">
        <f t="shared" ref="K67:K77" si="15">IF(I75&lt;&gt;0,(I75/J75)*100,0)</f>
        <v>0</v>
      </c>
      <c r="L75" s="44"/>
      <c r="M75" s="36"/>
      <c r="N75" s="36"/>
      <c r="O75" s="37">
        <f t="shared" ref="O67:O77" si="16">IF(M75&lt;&gt;0,(M75/N75)*100,0)</f>
        <v>0</v>
      </c>
      <c r="P75" s="44"/>
      <c r="Q75" s="36"/>
      <c r="R75" s="38"/>
      <c r="S75" s="37">
        <f t="shared" ref="S67:S77" si="17">IF(Q75&lt;&gt;0,(Q75/R75)*100,0)</f>
        <v>0</v>
      </c>
      <c r="T75" s="44"/>
      <c r="U75" s="40"/>
      <c r="V75" s="41"/>
      <c r="W75" s="37">
        <f t="shared" ref="W67:W77" si="18">IF(U75&lt;&gt;0,(U75/V75)*100,0)</f>
        <v>0</v>
      </c>
      <c r="X75" s="44"/>
      <c r="Y75" s="36"/>
      <c r="Z75" s="36"/>
      <c r="AA75" s="37">
        <f t="shared" ref="AA67:AA77" si="19">IF(Y75&lt;&gt;0,(Y75/Z75)*100,0)</f>
        <v>0</v>
      </c>
      <c r="AB75" s="42"/>
    </row>
    <row r="76" spans="1:28" s="13" customFormat="1" ht="24.95" customHeight="1">
      <c r="A76" s="45"/>
      <c r="B76" s="30"/>
      <c r="C76" s="79">
        <f t="shared" si="13"/>
        <v>0</v>
      </c>
      <c r="D76" s="84"/>
      <c r="E76" s="80"/>
      <c r="F76" s="36"/>
      <c r="G76" s="37">
        <f t="shared" si="14"/>
        <v>0</v>
      </c>
      <c r="H76" s="68"/>
      <c r="I76" s="36"/>
      <c r="J76" s="36"/>
      <c r="K76" s="37">
        <f t="shared" si="15"/>
        <v>0</v>
      </c>
      <c r="L76" s="44"/>
      <c r="M76" s="36"/>
      <c r="N76" s="36"/>
      <c r="O76" s="37">
        <f t="shared" si="16"/>
        <v>0</v>
      </c>
      <c r="P76" s="44"/>
      <c r="Q76" s="36"/>
      <c r="R76" s="38"/>
      <c r="S76" s="37">
        <f t="shared" si="17"/>
        <v>0</v>
      </c>
      <c r="T76" s="44"/>
      <c r="U76" s="36"/>
      <c r="V76" s="36"/>
      <c r="W76" s="37">
        <f t="shared" si="18"/>
        <v>0</v>
      </c>
      <c r="X76" s="44"/>
      <c r="Y76" s="36"/>
      <c r="Z76" s="36"/>
      <c r="AA76" s="37">
        <f t="shared" si="19"/>
        <v>0</v>
      </c>
    </row>
    <row r="77" spans="1:28" s="13" customFormat="1" ht="24.95" customHeight="1" thickBot="1">
      <c r="A77" s="46"/>
      <c r="B77" s="47"/>
      <c r="C77" s="79">
        <f t="shared" si="13"/>
        <v>0</v>
      </c>
      <c r="D77" s="86"/>
      <c r="E77" s="81"/>
      <c r="F77" s="48"/>
      <c r="G77" s="43">
        <f t="shared" si="14"/>
        <v>0</v>
      </c>
      <c r="H77" s="69"/>
      <c r="I77" s="48"/>
      <c r="J77" s="48"/>
      <c r="K77" s="43">
        <f t="shared" si="15"/>
        <v>0</v>
      </c>
      <c r="L77" s="63"/>
      <c r="M77" s="48"/>
      <c r="N77" s="48"/>
      <c r="O77" s="43">
        <f t="shared" si="16"/>
        <v>0</v>
      </c>
      <c r="P77" s="63"/>
      <c r="Q77" s="48"/>
      <c r="R77" s="49"/>
      <c r="S77" s="43">
        <f t="shared" si="17"/>
        <v>0</v>
      </c>
      <c r="T77" s="63"/>
      <c r="U77" s="48"/>
      <c r="V77" s="48"/>
      <c r="W77" s="43">
        <f t="shared" si="18"/>
        <v>0</v>
      </c>
      <c r="X77" s="63"/>
      <c r="Y77" s="48"/>
      <c r="Z77" s="48"/>
      <c r="AA77" s="43">
        <f t="shared" si="19"/>
        <v>0</v>
      </c>
    </row>
    <row r="78" spans="1:28" s="13" customFormat="1" ht="15" customHeight="1"/>
    <row r="79" spans="1:28" s="13" customFormat="1" ht="15" customHeight="1"/>
    <row r="80" spans="1:28" s="13" customFormat="1" ht="15" customHeight="1"/>
    <row r="81" s="13" customFormat="1" ht="15" customHeight="1"/>
    <row r="82" s="13" customFormat="1" ht="15" customHeight="1"/>
    <row r="83" s="13" customFormat="1" ht="15" customHeight="1"/>
    <row r="84" s="13" customFormat="1" ht="15" customHeight="1"/>
    <row r="85" s="13" customFormat="1" ht="15" customHeight="1"/>
    <row r="86" s="13" customFormat="1" ht="15" customHeight="1"/>
    <row r="87" s="13" customFormat="1" ht="15" customHeight="1"/>
    <row r="88" s="13" customFormat="1" ht="15" customHeight="1"/>
    <row r="89" s="13" customFormat="1" ht="15" customHeight="1"/>
    <row r="90" s="13" customFormat="1" ht="15" customHeight="1"/>
    <row r="91" s="13" customFormat="1" ht="15" customHeight="1"/>
    <row r="92" s="13" customFormat="1" ht="15" customHeight="1"/>
    <row r="93" s="13" customFormat="1" ht="15" customHeight="1"/>
    <row r="94" s="13" customFormat="1" ht="15" customHeight="1"/>
    <row r="95" s="13" customFormat="1" ht="15" customHeight="1"/>
    <row r="96" s="13" customFormat="1" ht="15" customHeight="1"/>
    <row r="97" s="13" customFormat="1" ht="15" customHeight="1"/>
    <row r="98" s="13" customFormat="1" ht="15" customHeight="1"/>
    <row r="99" s="13" customFormat="1" ht="15" customHeight="1"/>
    <row r="100" s="13" customFormat="1" ht="15" customHeight="1"/>
    <row r="101" s="13" customFormat="1" ht="15" customHeight="1"/>
    <row r="102" s="13" customFormat="1" ht="15" customHeight="1"/>
    <row r="103" s="13" customFormat="1" ht="15" customHeight="1"/>
    <row r="104" s="13" customFormat="1" ht="15" customHeight="1"/>
    <row r="105" s="13" customFormat="1" ht="15" customHeight="1"/>
    <row r="106" s="13" customFormat="1" ht="15" customHeight="1"/>
    <row r="107" s="13" customFormat="1" ht="15" customHeight="1"/>
    <row r="108" s="13" customFormat="1" ht="15" customHeight="1"/>
    <row r="109" s="13" customFormat="1" ht="15" customHeight="1"/>
    <row r="110" s="13" customFormat="1" ht="15" customHeight="1"/>
    <row r="111" s="13" customFormat="1" ht="15" customHeight="1"/>
    <row r="112" s="13" customFormat="1" ht="15" customHeight="1"/>
    <row r="113" s="13" customFormat="1" ht="15" customHeight="1"/>
    <row r="114" s="13" customFormat="1" ht="15" customHeight="1"/>
    <row r="115" s="13" customFormat="1" ht="15" customHeight="1"/>
    <row r="116" s="13" customFormat="1" ht="15" customHeight="1"/>
    <row r="117" s="13" customFormat="1" ht="15" customHeight="1"/>
    <row r="118" s="13" customFormat="1" ht="15" customHeight="1"/>
    <row r="119" s="13" customFormat="1" ht="15" customHeight="1"/>
    <row r="120" s="13" customFormat="1" ht="15" customHeight="1"/>
    <row r="121" s="13" customFormat="1" ht="15" customHeight="1"/>
    <row r="122" s="13" customFormat="1" ht="15" customHeight="1"/>
    <row r="123" s="13" customFormat="1" ht="15" customHeight="1"/>
    <row r="124" s="13" customFormat="1" ht="15" customHeight="1"/>
    <row r="125" s="13" customFormat="1" ht="15" customHeight="1"/>
    <row r="126" s="13" customFormat="1" ht="15" customHeight="1"/>
    <row r="127" s="13" customFormat="1" ht="15" customHeight="1"/>
    <row r="128" s="13" customFormat="1" ht="15" customHeight="1"/>
    <row r="129" s="13" customFormat="1" ht="15" customHeight="1"/>
    <row r="130" s="13" customFormat="1" ht="15" customHeight="1"/>
    <row r="131" s="13" customFormat="1" ht="15" customHeight="1"/>
    <row r="132" s="13" customFormat="1" ht="15" customHeight="1"/>
    <row r="133" s="13" customFormat="1" ht="15" customHeight="1"/>
    <row r="134" s="13" customFormat="1" ht="15" customHeight="1"/>
    <row r="135" s="13" customFormat="1" ht="15" customHeight="1"/>
    <row r="136" s="13" customFormat="1" ht="15" customHeight="1"/>
    <row r="137" s="13" customFormat="1" ht="15" customHeight="1"/>
    <row r="138" s="13" customFormat="1" ht="15" customHeight="1"/>
    <row r="139" s="13" customFormat="1" ht="15" customHeight="1"/>
    <row r="140" s="13" customFormat="1" ht="15" customHeight="1"/>
    <row r="141" s="13" customFormat="1" ht="15" customHeight="1"/>
    <row r="142" s="13" customFormat="1" ht="15" customHeight="1"/>
    <row r="143" s="13" customFormat="1" ht="15" customHeight="1"/>
    <row r="144" s="13" customFormat="1" ht="15" customHeight="1"/>
    <row r="145" s="13" customFormat="1" ht="15" customHeight="1"/>
    <row r="146" s="13" customFormat="1" ht="15" customHeight="1"/>
    <row r="147" s="13" customFormat="1" ht="15" customHeight="1"/>
    <row r="148" s="13" customFormat="1" ht="15" customHeight="1"/>
    <row r="149" s="13" customFormat="1" ht="15" customHeight="1"/>
    <row r="150" s="13" customFormat="1" ht="15" customHeight="1"/>
    <row r="151" s="13" customFormat="1" ht="15" customHeight="1"/>
    <row r="152" s="13" customFormat="1" ht="15" customHeight="1"/>
    <row r="153" s="13" customFormat="1" ht="15" customHeight="1"/>
    <row r="154" s="13" customFormat="1" ht="15" customHeight="1"/>
    <row r="155" s="13" customFormat="1" ht="15" customHeight="1"/>
    <row r="156" s="13" customFormat="1" ht="15" customHeight="1"/>
    <row r="157" s="13" customFormat="1" ht="15" customHeight="1"/>
    <row r="158" s="13" customFormat="1" ht="15" customHeight="1"/>
    <row r="159" s="13" customFormat="1" ht="15" customHeight="1"/>
    <row r="160" s="13" customFormat="1" ht="15" customHeight="1"/>
    <row r="161" s="13" customFormat="1" ht="15" customHeight="1"/>
    <row r="162" s="13" customFormat="1" ht="15" customHeight="1"/>
    <row r="163" s="13" customFormat="1" ht="15" customHeight="1"/>
    <row r="164" s="13" customFormat="1" ht="15" customHeight="1"/>
    <row r="165" s="13" customFormat="1" ht="15" customHeight="1"/>
    <row r="166" s="13" customFormat="1" ht="15" customHeight="1"/>
    <row r="167" s="13" customFormat="1" ht="15" customHeight="1"/>
    <row r="168" s="13" customFormat="1" ht="15" customHeight="1"/>
    <row r="169" s="13" customFormat="1" ht="15" customHeight="1"/>
    <row r="170" s="13" customFormat="1" ht="15" customHeight="1"/>
    <row r="171" s="13" customFormat="1" ht="15" customHeight="1"/>
    <row r="172" s="13" customFormat="1" ht="15" customHeight="1"/>
    <row r="173" s="13" customFormat="1" ht="15" customHeight="1"/>
    <row r="174" s="13" customFormat="1" ht="15" customHeight="1"/>
    <row r="175" s="13" customFormat="1" ht="15" customHeight="1"/>
    <row r="176" s="13" customFormat="1" ht="15" customHeight="1"/>
    <row r="177" s="13" customFormat="1" ht="15" customHeight="1"/>
    <row r="178" s="13" customFormat="1" ht="15" customHeight="1"/>
    <row r="179" s="13" customFormat="1" ht="15" customHeight="1"/>
    <row r="180" s="13" customFormat="1" ht="15" customHeight="1"/>
    <row r="181" s="13" customFormat="1" ht="15" customHeight="1"/>
    <row r="182" s="13" customFormat="1" ht="15" customHeight="1"/>
    <row r="183" s="13" customFormat="1" ht="15" customHeight="1"/>
    <row r="184" s="13" customFormat="1" ht="15" customHeight="1"/>
    <row r="185" s="13" customFormat="1" ht="15" customHeight="1"/>
    <row r="186" s="13" customFormat="1" ht="15" customHeight="1"/>
    <row r="187" s="13" customFormat="1" ht="15" customHeight="1"/>
    <row r="188" s="13" customFormat="1" ht="15" customHeight="1"/>
    <row r="189" s="13" customFormat="1" ht="15" customHeight="1"/>
    <row r="190" s="13" customFormat="1" ht="15" customHeight="1"/>
    <row r="191" s="13" customFormat="1" ht="15" customHeight="1"/>
    <row r="192" s="13" customFormat="1" ht="15" customHeight="1"/>
    <row r="193" s="13" customFormat="1" ht="15" customHeight="1"/>
    <row r="194" s="13" customFormat="1" ht="15" customHeight="1"/>
    <row r="195" s="13" customFormat="1" ht="15" customHeight="1"/>
    <row r="196" s="13" customFormat="1" ht="15" customHeight="1"/>
    <row r="197" s="13" customFormat="1" ht="15" customHeight="1"/>
    <row r="198" s="13" customFormat="1" ht="15" customHeight="1"/>
    <row r="199" s="13" customFormat="1" ht="15" customHeight="1"/>
    <row r="200" s="13" customFormat="1" ht="15" customHeight="1"/>
    <row r="201" s="13" customFormat="1" ht="15" customHeight="1"/>
    <row r="202" s="13" customFormat="1" ht="15" customHeight="1"/>
    <row r="203" s="13" customFormat="1" ht="15" customHeight="1"/>
    <row r="204" s="13" customFormat="1" ht="15" customHeight="1"/>
    <row r="205" s="13" customFormat="1" ht="15" customHeight="1"/>
    <row r="206" s="13" customFormat="1" ht="15" customHeight="1"/>
    <row r="207" s="13" customFormat="1" ht="15" customHeight="1"/>
    <row r="208" s="13" customFormat="1" ht="15" customHeight="1"/>
    <row r="209" s="13" customFormat="1" ht="15" customHeight="1"/>
    <row r="210" s="13" customFormat="1" ht="15" customHeight="1"/>
    <row r="211" s="13" customFormat="1" ht="15" customHeight="1"/>
    <row r="212" s="13" customFormat="1" ht="15" customHeight="1"/>
    <row r="213" s="13" customFormat="1" ht="15" customHeight="1"/>
    <row r="214" s="13" customFormat="1" ht="15" customHeight="1"/>
    <row r="215" s="13" customFormat="1" ht="15" customHeight="1"/>
    <row r="216" s="13" customFormat="1" ht="15" customHeight="1"/>
    <row r="217" s="13" customFormat="1" ht="15" customHeight="1"/>
    <row r="218" s="13" customFormat="1" ht="15" customHeight="1"/>
    <row r="219" s="13" customFormat="1" ht="15" customHeight="1"/>
    <row r="220" s="13" customFormat="1" ht="15" customHeight="1"/>
    <row r="221" s="13" customFormat="1" ht="15" customHeight="1"/>
    <row r="222" s="13" customFormat="1" ht="15" customHeight="1"/>
    <row r="223" s="13" customFormat="1" ht="15" customHeight="1"/>
    <row r="224" s="13" customFormat="1" ht="15" customHeight="1"/>
    <row r="225" s="13" customFormat="1" ht="15" customHeight="1"/>
    <row r="226" s="13" customFormat="1" ht="15" customHeight="1"/>
    <row r="227" s="13" customFormat="1" ht="15" customHeight="1"/>
    <row r="228" s="13" customFormat="1" ht="15" customHeight="1"/>
    <row r="229" s="13" customFormat="1" ht="15" customHeight="1"/>
    <row r="230" s="13" customFormat="1" ht="15" customHeight="1"/>
    <row r="231" s="13" customFormat="1" ht="15" customHeight="1"/>
    <row r="232" s="13" customFormat="1" ht="15" customHeight="1"/>
    <row r="233" s="13" customFormat="1" ht="15" customHeight="1"/>
    <row r="234" s="13" customFormat="1" ht="15" customHeight="1"/>
    <row r="235" s="13" customFormat="1" ht="15" customHeight="1"/>
    <row r="236" s="13" customFormat="1" ht="15" customHeight="1"/>
    <row r="237" s="13" customFormat="1" ht="15" customHeight="1"/>
    <row r="238" s="13" customFormat="1" ht="15" customHeight="1"/>
    <row r="239" s="13" customFormat="1" ht="15" customHeight="1"/>
    <row r="240" s="13" customFormat="1" ht="15" customHeight="1"/>
    <row r="241" s="13" customFormat="1" ht="15" customHeight="1"/>
    <row r="242" s="13" customFormat="1" ht="15" customHeight="1"/>
    <row r="243" s="13" customFormat="1" ht="15" customHeight="1"/>
    <row r="244" s="13" customFormat="1" ht="15" customHeight="1"/>
    <row r="245" s="13" customFormat="1" ht="15" customHeight="1"/>
    <row r="246" s="13" customFormat="1" ht="15" customHeight="1"/>
    <row r="247" s="13" customFormat="1" ht="15" customHeight="1"/>
    <row r="248" s="13" customFormat="1" ht="15" customHeight="1"/>
    <row r="249" s="13" customFormat="1" ht="15" customHeight="1"/>
    <row r="250" s="13" customFormat="1" ht="15" customHeight="1"/>
    <row r="251" s="13" customFormat="1" ht="15" customHeight="1"/>
    <row r="252" s="13" customFormat="1" ht="15" customHeight="1"/>
    <row r="253" s="13" customFormat="1" ht="15" customHeight="1"/>
    <row r="254" s="13" customFormat="1" ht="15" customHeight="1"/>
    <row r="255" s="13" customFormat="1" ht="15" customHeight="1"/>
    <row r="256" s="13" customFormat="1" ht="15" customHeight="1"/>
    <row r="257" s="13" customFormat="1" ht="15" customHeight="1"/>
    <row r="258" s="13" customFormat="1" ht="15" customHeight="1"/>
    <row r="259" s="13" customFormat="1" ht="15" customHeight="1"/>
    <row r="260" s="13" customFormat="1" ht="15" customHeight="1"/>
  </sheetData>
  <sortState ref="A59:AB74">
    <sortCondition descending="1" ref="C59:C74"/>
  </sortState>
  <mergeCells count="13">
    <mergeCell ref="A58:AA58"/>
    <mergeCell ref="A1:AA1"/>
    <mergeCell ref="A2:AA2"/>
    <mergeCell ref="A3:AA3"/>
    <mergeCell ref="A4:A5"/>
    <mergeCell ref="B4:B5"/>
    <mergeCell ref="C4:C5"/>
    <mergeCell ref="X4:AA4"/>
    <mergeCell ref="H4:K4"/>
    <mergeCell ref="L4:O4"/>
    <mergeCell ref="P4:S4"/>
    <mergeCell ref="T4:W4"/>
    <mergeCell ref="D4:G4"/>
  </mergeCells>
  <hyperlinks>
    <hyperlink ref="A3" r:id="rId1" display="Rules HERE - "/>
  </hyperlinks>
  <pageMargins left="0.51181102362204722" right="0.23622047244094491" top="0.74803149606299213" bottom="0.74803149606299213" header="0.31496062992125984" footer="0.31496062992125984"/>
  <pageSetup paperSize="8" scale="4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S32"/>
  <sheetViews>
    <sheetView workbookViewId="0"/>
  </sheetViews>
  <sheetFormatPr defaultColWidth="14.42578125" defaultRowHeight="15" customHeight="1"/>
  <cols>
    <col min="1" max="3" width="6.5703125" customWidth="1"/>
    <col min="4" max="4" width="18.5703125" customWidth="1"/>
    <col min="5" max="6" width="6.5703125" customWidth="1"/>
    <col min="7" max="10" width="13.28515625" customWidth="1"/>
    <col min="11" max="26" width="12.5703125" customWidth="1"/>
  </cols>
  <sheetData>
    <row r="2" spans="1:19">
      <c r="A2" s="1" t="s">
        <v>0</v>
      </c>
      <c r="B2" s="2" t="s">
        <v>1</v>
      </c>
      <c r="C2" s="3"/>
      <c r="H2" s="4"/>
      <c r="I2" s="4"/>
      <c r="J2" s="5"/>
      <c r="K2" s="4"/>
      <c r="L2" s="4"/>
      <c r="P2" s="6" t="s">
        <v>2</v>
      </c>
      <c r="Q2" s="7">
        <v>4.7395833333333331E-2</v>
      </c>
      <c r="R2" s="8">
        <v>5.0138888888888886E-2</v>
      </c>
      <c r="S2" s="9">
        <f t="shared" ref="S2:S32" si="0">IF(Q2&lt;&gt;0,(Q2/R2)*100+5,0)</f>
        <v>99.529085872576175</v>
      </c>
    </row>
    <row r="3" spans="1:19">
      <c r="A3" s="1" t="s">
        <v>3</v>
      </c>
      <c r="B3" s="2" t="s">
        <v>1</v>
      </c>
      <c r="C3" s="2"/>
      <c r="H3" s="10"/>
      <c r="I3" s="10"/>
      <c r="J3" s="11"/>
      <c r="K3" s="10"/>
      <c r="L3" s="10"/>
      <c r="P3" s="6" t="s">
        <v>2</v>
      </c>
      <c r="Q3" s="7">
        <v>4.7395833333333331E-2</v>
      </c>
      <c r="R3" s="12">
        <v>5.0625000000000003E-2</v>
      </c>
      <c r="S3" s="9">
        <f t="shared" si="0"/>
        <v>98.621399176954725</v>
      </c>
    </row>
    <row r="4" spans="1:19">
      <c r="A4" s="1" t="s">
        <v>4</v>
      </c>
      <c r="B4" s="2" t="s">
        <v>1</v>
      </c>
      <c r="C4" s="3"/>
      <c r="H4" s="4"/>
      <c r="I4" s="4"/>
      <c r="J4" s="5"/>
      <c r="K4" s="4"/>
      <c r="L4" s="4"/>
      <c r="P4" s="6" t="s">
        <v>2</v>
      </c>
      <c r="Q4" s="7">
        <v>4.7395833333333331E-2</v>
      </c>
      <c r="R4" s="8">
        <v>5.4976851851851853E-2</v>
      </c>
      <c r="S4" s="9">
        <f t="shared" si="0"/>
        <v>91.210526315789465</v>
      </c>
    </row>
    <row r="5" spans="1:19">
      <c r="A5" s="1" t="s">
        <v>5</v>
      </c>
      <c r="B5" s="2" t="s">
        <v>1</v>
      </c>
      <c r="C5" s="2"/>
      <c r="H5" s="10"/>
      <c r="I5" s="10"/>
      <c r="J5" s="11"/>
      <c r="K5" s="10"/>
      <c r="L5" s="10"/>
      <c r="P5" s="6" t="s">
        <v>2</v>
      </c>
      <c r="Q5" s="7">
        <v>4.7395833333333331E-2</v>
      </c>
      <c r="R5" s="12">
        <v>5.5092592592592596E-2</v>
      </c>
      <c r="S5" s="9">
        <f t="shared" si="0"/>
        <v>91.02941176470587</v>
      </c>
    </row>
    <row r="6" spans="1:19">
      <c r="A6" s="1" t="s">
        <v>6</v>
      </c>
      <c r="B6" s="2" t="s">
        <v>1</v>
      </c>
      <c r="C6" s="3"/>
      <c r="H6" s="4"/>
      <c r="I6" s="4"/>
      <c r="J6" s="5"/>
      <c r="K6" s="4"/>
      <c r="L6" s="4"/>
      <c r="P6" s="6" t="s">
        <v>2</v>
      </c>
      <c r="Q6" s="7">
        <v>4.7395833333333331E-2</v>
      </c>
      <c r="R6" s="8">
        <v>5.6053240740740744E-2</v>
      </c>
      <c r="S6" s="9">
        <f t="shared" si="0"/>
        <v>89.555027875283912</v>
      </c>
    </row>
    <row r="7" spans="1:19">
      <c r="A7" s="1" t="s">
        <v>7</v>
      </c>
      <c r="B7" s="2" t="s">
        <v>1</v>
      </c>
      <c r="C7" s="2"/>
      <c r="H7" s="10"/>
      <c r="I7" s="10"/>
      <c r="J7" s="11"/>
      <c r="K7" s="10"/>
      <c r="L7" s="10"/>
      <c r="P7" s="6" t="s">
        <v>2</v>
      </c>
      <c r="Q7" s="7">
        <v>4.7395833333333331E-2</v>
      </c>
      <c r="R7" s="12">
        <v>5.7418981481481481E-2</v>
      </c>
      <c r="S7" s="9">
        <f t="shared" si="0"/>
        <v>87.543841967345287</v>
      </c>
    </row>
    <row r="8" spans="1:19">
      <c r="A8" s="1" t="s">
        <v>8</v>
      </c>
      <c r="B8" s="2" t="s">
        <v>1</v>
      </c>
      <c r="C8" s="3"/>
      <c r="H8" s="4"/>
      <c r="I8" s="4"/>
      <c r="J8" s="5"/>
      <c r="K8" s="4"/>
      <c r="L8" s="4"/>
      <c r="P8" s="6" t="s">
        <v>2</v>
      </c>
      <c r="Q8" s="7">
        <v>4.7395833333333331E-2</v>
      </c>
      <c r="R8" s="8">
        <v>5.7465277777777775E-2</v>
      </c>
      <c r="S8" s="9">
        <f t="shared" si="0"/>
        <v>87.477341389728096</v>
      </c>
    </row>
    <row r="9" spans="1:19">
      <c r="A9" s="1" t="s">
        <v>9</v>
      </c>
      <c r="B9" s="2" t="s">
        <v>1</v>
      </c>
      <c r="C9" s="2"/>
      <c r="H9" s="10"/>
      <c r="I9" s="10"/>
      <c r="J9" s="11"/>
      <c r="K9" s="10"/>
      <c r="L9" s="10"/>
      <c r="P9" s="6" t="s">
        <v>2</v>
      </c>
      <c r="Q9" s="7">
        <v>4.7395833333333331E-2</v>
      </c>
      <c r="R9" s="12">
        <v>5.7800925925925929E-2</v>
      </c>
      <c r="S9" s="9">
        <f t="shared" si="0"/>
        <v>86.998398077693224</v>
      </c>
    </row>
    <row r="10" spans="1:19">
      <c r="A10" s="1" t="s">
        <v>10</v>
      </c>
      <c r="B10" s="2" t="s">
        <v>1</v>
      </c>
      <c r="C10" s="3"/>
      <c r="H10" s="4"/>
      <c r="I10" s="4"/>
      <c r="J10" s="5"/>
      <c r="K10" s="4"/>
      <c r="L10" s="4"/>
      <c r="P10" s="6" t="s">
        <v>2</v>
      </c>
      <c r="Q10" s="7">
        <v>4.7395833333333331E-2</v>
      </c>
      <c r="R10" s="8">
        <v>5.8101851851851849E-2</v>
      </c>
      <c r="S10" s="9">
        <f t="shared" si="0"/>
        <v>86.573705179282868</v>
      </c>
    </row>
    <row r="11" spans="1:19">
      <c r="A11" s="1" t="s">
        <v>11</v>
      </c>
      <c r="B11" s="2" t="s">
        <v>1</v>
      </c>
      <c r="C11" s="2"/>
      <c r="H11" s="10"/>
      <c r="I11" s="10"/>
      <c r="J11" s="11"/>
      <c r="K11" s="10"/>
      <c r="L11" s="10"/>
      <c r="P11" s="6" t="s">
        <v>2</v>
      </c>
      <c r="Q11" s="7">
        <v>4.7395833333333331E-2</v>
      </c>
      <c r="R11" s="12">
        <v>5.8333333333333334E-2</v>
      </c>
      <c r="S11" s="9">
        <f t="shared" si="0"/>
        <v>86.25</v>
      </c>
    </row>
    <row r="12" spans="1:19">
      <c r="A12" s="1" t="s">
        <v>12</v>
      </c>
      <c r="B12" s="2" t="s">
        <v>1</v>
      </c>
      <c r="C12" s="3"/>
      <c r="H12" s="4"/>
      <c r="I12" s="4"/>
      <c r="J12" s="5"/>
      <c r="K12" s="4"/>
      <c r="L12" s="4"/>
      <c r="P12" s="6" t="s">
        <v>2</v>
      </c>
      <c r="Q12" s="7">
        <v>4.7395833333333331E-2</v>
      </c>
      <c r="R12" s="8">
        <v>5.9594907407407409E-2</v>
      </c>
      <c r="S12" s="9">
        <f t="shared" si="0"/>
        <v>84.530005826374051</v>
      </c>
    </row>
    <row r="13" spans="1:19">
      <c r="A13" s="1" t="s">
        <v>13</v>
      </c>
      <c r="B13" s="2" t="s">
        <v>1</v>
      </c>
      <c r="C13" s="2"/>
      <c r="H13" s="10"/>
      <c r="I13" s="10"/>
      <c r="J13" s="11"/>
      <c r="K13" s="10"/>
      <c r="L13" s="10"/>
      <c r="P13" s="6" t="s">
        <v>2</v>
      </c>
      <c r="Q13" s="7">
        <v>4.7395833333333331E-2</v>
      </c>
      <c r="R13" s="12">
        <v>6.1712962962962963E-2</v>
      </c>
      <c r="S13" s="9">
        <f t="shared" si="0"/>
        <v>81.800450112528125</v>
      </c>
    </row>
    <row r="14" spans="1:19">
      <c r="A14" s="1" t="s">
        <v>14</v>
      </c>
      <c r="B14" s="2" t="s">
        <v>1</v>
      </c>
      <c r="C14" s="3"/>
      <c r="H14" s="4"/>
      <c r="I14" s="4"/>
      <c r="J14" s="5"/>
      <c r="K14" s="4"/>
      <c r="L14" s="4"/>
      <c r="P14" s="6" t="s">
        <v>2</v>
      </c>
      <c r="Q14" s="7">
        <v>4.7395833333333331E-2</v>
      </c>
      <c r="R14" s="8">
        <v>6.1817129629629632E-2</v>
      </c>
      <c r="S14" s="9">
        <f t="shared" si="0"/>
        <v>81.671035386631715</v>
      </c>
    </row>
    <row r="15" spans="1:19">
      <c r="A15" s="1" t="s">
        <v>15</v>
      </c>
      <c r="B15" s="2" t="s">
        <v>1</v>
      </c>
      <c r="C15" s="2"/>
      <c r="H15" s="10"/>
      <c r="I15" s="10"/>
      <c r="J15" s="11"/>
      <c r="K15" s="10"/>
      <c r="L15" s="10"/>
      <c r="P15" s="6" t="s">
        <v>2</v>
      </c>
      <c r="Q15" s="7">
        <v>4.7395833333333331E-2</v>
      </c>
      <c r="R15" s="12">
        <v>6.3043981481481479E-2</v>
      </c>
      <c r="S15" s="9">
        <f t="shared" si="0"/>
        <v>80.178997613365155</v>
      </c>
    </row>
    <row r="16" spans="1:19">
      <c r="A16" s="1" t="s">
        <v>16</v>
      </c>
      <c r="B16" s="2" t="s">
        <v>1</v>
      </c>
      <c r="C16" s="3"/>
      <c r="H16" s="4"/>
      <c r="I16" s="4"/>
      <c r="J16" s="5"/>
      <c r="K16" s="4"/>
      <c r="L16" s="4"/>
      <c r="P16" s="6" t="s">
        <v>2</v>
      </c>
      <c r="Q16" s="7">
        <v>4.7395833333333331E-2</v>
      </c>
      <c r="R16" s="8">
        <v>6.3182870370370375E-2</v>
      </c>
      <c r="S16" s="9">
        <f t="shared" si="0"/>
        <v>80.013738779996331</v>
      </c>
    </row>
    <row r="17" spans="1:19">
      <c r="A17" s="1" t="s">
        <v>17</v>
      </c>
      <c r="B17" s="2" t="s">
        <v>1</v>
      </c>
      <c r="C17" s="2"/>
      <c r="H17" s="10"/>
      <c r="I17" s="10"/>
      <c r="J17" s="11"/>
      <c r="K17" s="10"/>
      <c r="L17" s="10"/>
      <c r="P17" s="6" t="s">
        <v>2</v>
      </c>
      <c r="Q17" s="7">
        <v>4.7395833333333331E-2</v>
      </c>
      <c r="R17" s="12">
        <v>6.3634259259259265E-2</v>
      </c>
      <c r="S17" s="9">
        <f t="shared" si="0"/>
        <v>79.481629683521263</v>
      </c>
    </row>
    <row r="18" spans="1:19">
      <c r="A18" s="1" t="s">
        <v>19</v>
      </c>
      <c r="B18" s="2" t="s">
        <v>1</v>
      </c>
      <c r="C18" s="3"/>
      <c r="H18" s="4"/>
      <c r="I18" s="4"/>
      <c r="J18" s="5"/>
      <c r="K18" s="4"/>
      <c r="L18" s="4"/>
      <c r="P18" s="6" t="s">
        <v>2</v>
      </c>
      <c r="Q18" s="7">
        <v>4.7395833333333331E-2</v>
      </c>
      <c r="R18" s="8">
        <v>6.5671296296296297E-2</v>
      </c>
      <c r="S18" s="9">
        <f t="shared" si="0"/>
        <v>77.171307719421918</v>
      </c>
    </row>
    <row r="19" spans="1:19">
      <c r="A19" s="1" t="s">
        <v>20</v>
      </c>
      <c r="B19" s="2" t="s">
        <v>1</v>
      </c>
      <c r="C19" s="2"/>
      <c r="H19" s="10"/>
      <c r="I19" s="10"/>
      <c r="J19" s="11"/>
      <c r="K19" s="10"/>
      <c r="L19" s="10"/>
      <c r="P19" s="6" t="s">
        <v>2</v>
      </c>
      <c r="Q19" s="7">
        <v>4.7395833333333331E-2</v>
      </c>
      <c r="R19" s="12">
        <v>6.6458333333333328E-2</v>
      </c>
      <c r="S19" s="9">
        <f t="shared" si="0"/>
        <v>76.316614420062692</v>
      </c>
    </row>
    <row r="20" spans="1:19">
      <c r="A20" s="1" t="s">
        <v>21</v>
      </c>
      <c r="B20" s="2" t="s">
        <v>1</v>
      </c>
      <c r="C20" s="3"/>
      <c r="H20" s="4"/>
      <c r="I20" s="4"/>
      <c r="J20" s="5"/>
      <c r="K20" s="4"/>
      <c r="L20" s="4"/>
      <c r="P20" s="6" t="s">
        <v>2</v>
      </c>
      <c r="Q20" s="7">
        <v>4.7395833333333331E-2</v>
      </c>
      <c r="R20" s="8">
        <v>6.7129629629629636E-2</v>
      </c>
      <c r="S20" s="9">
        <f t="shared" si="0"/>
        <v>75.603448275862064</v>
      </c>
    </row>
    <row r="21" spans="1:19" ht="15.75" customHeight="1">
      <c r="A21" s="1" t="s">
        <v>22</v>
      </c>
      <c r="B21" s="2" t="s">
        <v>1</v>
      </c>
      <c r="C21" s="2"/>
      <c r="H21" s="10"/>
      <c r="I21" s="10"/>
      <c r="J21" s="11"/>
      <c r="K21" s="10"/>
      <c r="L21" s="10"/>
      <c r="P21" s="6" t="s">
        <v>2</v>
      </c>
      <c r="Q21" s="7">
        <v>4.7395833333333331E-2</v>
      </c>
      <c r="R21" s="12">
        <v>6.9351851851851845E-2</v>
      </c>
      <c r="S21" s="9">
        <f t="shared" si="0"/>
        <v>73.341121495327101</v>
      </c>
    </row>
    <row r="22" spans="1:19">
      <c r="A22" s="1" t="s">
        <v>24</v>
      </c>
      <c r="B22" s="2" t="s">
        <v>1</v>
      </c>
      <c r="C22" s="3"/>
      <c r="H22" s="4"/>
      <c r="I22" s="4"/>
      <c r="J22" s="5"/>
      <c r="K22" s="4"/>
      <c r="L22" s="5"/>
      <c r="P22" s="6" t="s">
        <v>2</v>
      </c>
      <c r="Q22" s="7">
        <v>4.7395833333333331E-2</v>
      </c>
      <c r="R22" s="8">
        <v>7.2152777777777774E-2</v>
      </c>
      <c r="S22" s="9">
        <f t="shared" si="0"/>
        <v>70.688161693936479</v>
      </c>
    </row>
    <row r="23" spans="1:19">
      <c r="A23" s="1" t="s">
        <v>25</v>
      </c>
      <c r="B23" s="2" t="s">
        <v>1</v>
      </c>
      <c r="C23" s="2"/>
      <c r="H23" s="10"/>
      <c r="I23" s="10"/>
      <c r="J23" s="12"/>
      <c r="K23" s="10"/>
      <c r="L23" s="10"/>
      <c r="P23" s="6" t="s">
        <v>2</v>
      </c>
      <c r="Q23" s="7">
        <v>4.7395833333333331E-2</v>
      </c>
      <c r="R23" s="12">
        <v>7.3703703703703702E-2</v>
      </c>
      <c r="S23" s="9">
        <f t="shared" si="0"/>
        <v>69.305904522613062</v>
      </c>
    </row>
    <row r="24" spans="1:19">
      <c r="A24" s="1" t="s">
        <v>26</v>
      </c>
      <c r="B24" s="3" t="s">
        <v>27</v>
      </c>
      <c r="C24" s="3"/>
      <c r="H24" s="4"/>
      <c r="I24" s="4"/>
      <c r="J24" s="5"/>
      <c r="K24" s="4"/>
      <c r="L24" s="4"/>
      <c r="P24" s="6" t="s">
        <v>2</v>
      </c>
      <c r="Q24" s="7">
        <v>5.5034722222222221E-2</v>
      </c>
      <c r="R24" s="8">
        <v>6.0162037037037035E-2</v>
      </c>
      <c r="S24" s="9">
        <f t="shared" si="0"/>
        <v>96.477491342824166</v>
      </c>
    </row>
    <row r="25" spans="1:19">
      <c r="A25" s="1" t="s">
        <v>28</v>
      </c>
      <c r="B25" s="3" t="s">
        <v>27</v>
      </c>
      <c r="C25" s="2"/>
      <c r="H25" s="10"/>
      <c r="I25" s="10"/>
      <c r="J25" s="11"/>
      <c r="K25" s="10"/>
      <c r="L25" s="10"/>
      <c r="P25" s="6" t="s">
        <v>2</v>
      </c>
      <c r="Q25" s="7">
        <v>5.5034722222222221E-2</v>
      </c>
      <c r="R25" s="12">
        <v>6.4513888888888885E-2</v>
      </c>
      <c r="S25" s="9">
        <f t="shared" si="0"/>
        <v>90.30678148546825</v>
      </c>
    </row>
    <row r="26" spans="1:19">
      <c r="A26" s="1" t="s">
        <v>30</v>
      </c>
      <c r="B26" s="3" t="s">
        <v>27</v>
      </c>
      <c r="C26" s="3"/>
      <c r="H26" s="4"/>
      <c r="I26" s="4"/>
      <c r="J26" s="5"/>
      <c r="K26" s="4"/>
      <c r="L26" s="4"/>
      <c r="P26" s="6" t="s">
        <v>2</v>
      </c>
      <c r="Q26" s="7">
        <v>5.5034722222222221E-2</v>
      </c>
      <c r="R26" s="8">
        <v>6.4699074074074076E-2</v>
      </c>
      <c r="S26" s="9">
        <f t="shared" si="0"/>
        <v>90.062611806797847</v>
      </c>
    </row>
    <row r="27" spans="1:19">
      <c r="A27" s="1" t="s">
        <v>31</v>
      </c>
      <c r="B27" s="3" t="s">
        <v>27</v>
      </c>
      <c r="C27" s="2"/>
      <c r="H27" s="10"/>
      <c r="I27" s="10"/>
      <c r="J27" s="11"/>
      <c r="K27" s="10"/>
      <c r="L27" s="10"/>
      <c r="P27" s="6" t="s">
        <v>2</v>
      </c>
      <c r="Q27" s="7">
        <v>5.5034722222222221E-2</v>
      </c>
      <c r="R27" s="12">
        <v>6.8449074074074079E-2</v>
      </c>
      <c r="S27" s="9">
        <f t="shared" si="0"/>
        <v>85.402434900236713</v>
      </c>
    </row>
    <row r="28" spans="1:19">
      <c r="A28" s="1" t="s">
        <v>32</v>
      </c>
      <c r="B28" s="3" t="s">
        <v>27</v>
      </c>
      <c r="C28" s="3"/>
      <c r="H28" s="4"/>
      <c r="I28" s="4"/>
      <c r="J28" s="5"/>
      <c r="K28" s="4"/>
      <c r="L28" s="4"/>
      <c r="P28" s="6" t="s">
        <v>2</v>
      </c>
      <c r="Q28" s="7">
        <v>5.5034722222222221E-2</v>
      </c>
      <c r="R28" s="8">
        <v>6.9664351851851852E-2</v>
      </c>
      <c r="S28" s="9">
        <f t="shared" si="0"/>
        <v>83.99983385944509</v>
      </c>
    </row>
    <row r="29" spans="1:19">
      <c r="A29" s="1" t="s">
        <v>33</v>
      </c>
      <c r="B29" s="3" t="s">
        <v>27</v>
      </c>
      <c r="C29" s="2"/>
      <c r="H29" s="10"/>
      <c r="I29" s="10"/>
      <c r="J29" s="11"/>
      <c r="K29" s="10"/>
      <c r="L29" s="10"/>
      <c r="P29" s="6" t="s">
        <v>2</v>
      </c>
      <c r="Q29" s="7">
        <v>5.5034722222222221E-2</v>
      </c>
      <c r="R29" s="12">
        <v>7.0405092592592589E-2</v>
      </c>
      <c r="S29" s="9">
        <f t="shared" si="0"/>
        <v>83.168666776261716</v>
      </c>
    </row>
    <row r="30" spans="1:19">
      <c r="A30" s="1" t="s">
        <v>34</v>
      </c>
      <c r="B30" s="3" t="s">
        <v>27</v>
      </c>
      <c r="C30" s="3"/>
      <c r="H30" s="4"/>
      <c r="I30" s="4"/>
      <c r="J30" s="5"/>
      <c r="K30" s="4"/>
      <c r="L30" s="4"/>
      <c r="P30" s="6" t="s">
        <v>2</v>
      </c>
      <c r="Q30" s="7">
        <v>5.5034722222222221E-2</v>
      </c>
      <c r="R30" s="8">
        <v>7.1689814814814817E-2</v>
      </c>
      <c r="S30" s="9">
        <f t="shared" si="0"/>
        <v>81.767839845011295</v>
      </c>
    </row>
    <row r="31" spans="1:19">
      <c r="A31" s="1" t="s">
        <v>35</v>
      </c>
      <c r="B31" s="3" t="s">
        <v>27</v>
      </c>
      <c r="C31" s="2"/>
      <c r="H31" s="10"/>
      <c r="I31" s="10"/>
      <c r="J31" s="11"/>
      <c r="K31" s="10"/>
      <c r="L31" s="10"/>
      <c r="P31" s="6" t="s">
        <v>2</v>
      </c>
      <c r="Q31" s="7">
        <v>5.5034722222222221E-2</v>
      </c>
      <c r="R31" s="12">
        <v>7.2673611111111105E-2</v>
      </c>
      <c r="S31" s="9">
        <f t="shared" si="0"/>
        <v>80.728619206880083</v>
      </c>
    </row>
    <row r="32" spans="1:19">
      <c r="A32" s="1" t="s">
        <v>36</v>
      </c>
      <c r="B32" s="3" t="s">
        <v>27</v>
      </c>
      <c r="C32" s="3"/>
      <c r="H32" s="5"/>
      <c r="I32" s="4"/>
      <c r="J32" s="5"/>
      <c r="K32" s="4"/>
      <c r="L32" s="5"/>
      <c r="P32" s="6" t="s">
        <v>2</v>
      </c>
      <c r="Q32" s="7">
        <v>5.5034722222222221E-2</v>
      </c>
      <c r="R32" s="8">
        <v>8.3182870370370365E-2</v>
      </c>
      <c r="S32" s="9">
        <f t="shared" si="0"/>
        <v>71.161124252121894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7" sqref="G27"/>
    </sheetView>
  </sheetViews>
  <sheetFormatPr defaultColWidth="27.8554687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2b8f3f70-3e4d-4335-82fb-00a785401c80" origin="userSelected">
  <element uid="1c89f765-7bc5-49ea-a1bc-4fa470ed5e85" value=""/>
</sisl>
</file>

<file path=customXml/itemProps1.xml><?xml version="1.0" encoding="utf-8"?>
<ds:datastoreItem xmlns:ds="http://schemas.openxmlformats.org/officeDocument/2006/customXml" ds:itemID="{16106BBC-E088-4223-87E5-197C8CCB7B2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Allen</dc:creator>
  <cp:keywords>[Public]</cp:keywords>
  <cp:lastModifiedBy>Allen Brian (Carlisle), GB</cp:lastModifiedBy>
  <cp:lastPrinted>2019-09-29T01:48:58Z</cp:lastPrinted>
  <dcterms:created xsi:type="dcterms:W3CDTF">2018-06-10T16:09:51Z</dcterms:created>
  <dcterms:modified xsi:type="dcterms:W3CDTF">2022-09-11T22:36:52Z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85fca3e8-a293-4b72-b4ab-8aafc9d184bf</vt:lpwstr>
  </property>
  <property fmtid="{D5CDD505-2E9C-101B-9397-08002B2CF9AE}" pid="3" name="bjSaver">
    <vt:lpwstr>bsEiPpM/PeLOfcYQL+wejXwSdMA2AJ0G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policy="2b8f3f70-3e4d-4335-82fb-00a785401c80" origin="userSelected" xmlns="http://www.boldonj</vt:lpwstr>
  </property>
  <property fmtid="{D5CDD505-2E9C-101B-9397-08002B2CF9AE}" pid="5" name="bjDocumentLabelXML-0">
    <vt:lpwstr>ames.com/2008/01/sie/internal/label"&gt;&lt;element uid="1c89f765-7bc5-49ea-a1bc-4fa470ed5e85" value="" /&gt;&lt;/sisl&gt;</vt:lpwstr>
  </property>
  <property fmtid="{D5CDD505-2E9C-101B-9397-08002B2CF9AE}" pid="6" name="Classification">
    <vt:lpwstr>Public - Pirelli Data Classification</vt:lpwstr>
  </property>
  <property fmtid="{D5CDD505-2E9C-101B-9397-08002B2CF9AE}" pid="7" name="bjDocumentSecurityLabel">
    <vt:lpwstr>Public [No repercussions to the company from disclosure]</vt:lpwstr>
  </property>
</Properties>
</file>