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xr:revisionPtr revIDLastSave="0" documentId="8_{FC1D83B2-C11B-4970-8021-AEE382F7F7B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L13" i="1"/>
  <c r="P13" i="1"/>
  <c r="T13" i="1"/>
  <c r="X13" i="1"/>
  <c r="AB13" i="1"/>
  <c r="H41" i="1"/>
  <c r="L41" i="1"/>
  <c r="P41" i="1"/>
  <c r="T41" i="1"/>
  <c r="X41" i="1"/>
  <c r="AB41" i="1"/>
  <c r="H42" i="1"/>
  <c r="L42" i="1"/>
  <c r="P42" i="1"/>
  <c r="T42" i="1"/>
  <c r="X42" i="1"/>
  <c r="AB42" i="1"/>
  <c r="C42" i="1" l="1"/>
  <c r="C41" i="1"/>
  <c r="C13" i="1"/>
  <c r="AB10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X29" i="1"/>
  <c r="X34" i="1"/>
  <c r="X37" i="1"/>
  <c r="X35" i="1"/>
  <c r="X39" i="1"/>
  <c r="H29" i="1"/>
  <c r="L29" i="1"/>
  <c r="P29" i="1"/>
  <c r="T29" i="1"/>
  <c r="H34" i="1"/>
  <c r="L34" i="1"/>
  <c r="P34" i="1"/>
  <c r="T34" i="1"/>
  <c r="H37" i="1"/>
  <c r="L37" i="1"/>
  <c r="P37" i="1"/>
  <c r="T37" i="1"/>
  <c r="X48" i="1"/>
  <c r="X49" i="1"/>
  <c r="X44" i="1"/>
  <c r="X50" i="1"/>
  <c r="X47" i="1"/>
  <c r="X46" i="1"/>
  <c r="X51" i="1"/>
  <c r="X52" i="1"/>
  <c r="T48" i="1"/>
  <c r="T49" i="1"/>
  <c r="T44" i="1"/>
  <c r="T50" i="1"/>
  <c r="T47" i="1"/>
  <c r="T46" i="1"/>
  <c r="T51" i="1"/>
  <c r="T52" i="1"/>
  <c r="H16" i="1"/>
  <c r="L16" i="1"/>
  <c r="P16" i="1"/>
  <c r="T16" i="1"/>
  <c r="H17" i="1"/>
  <c r="L17" i="1"/>
  <c r="P17" i="1"/>
  <c r="T17" i="1"/>
  <c r="H18" i="1"/>
  <c r="L18" i="1"/>
  <c r="P18" i="1"/>
  <c r="T18" i="1"/>
  <c r="H19" i="1"/>
  <c r="L19" i="1"/>
  <c r="P19" i="1"/>
  <c r="T19" i="1"/>
  <c r="H20" i="1"/>
  <c r="L20" i="1"/>
  <c r="P20" i="1"/>
  <c r="T20" i="1"/>
  <c r="H22" i="1"/>
  <c r="L22" i="1"/>
  <c r="P22" i="1"/>
  <c r="T22" i="1"/>
  <c r="H26" i="1"/>
  <c r="L26" i="1"/>
  <c r="P26" i="1"/>
  <c r="T26" i="1"/>
  <c r="H27" i="1"/>
  <c r="L27" i="1"/>
  <c r="P27" i="1"/>
  <c r="T27" i="1"/>
  <c r="H28" i="1"/>
  <c r="L28" i="1"/>
  <c r="P28" i="1"/>
  <c r="T28" i="1"/>
  <c r="H10" i="1"/>
  <c r="L10" i="1"/>
  <c r="P10" i="1"/>
  <c r="T10" i="1"/>
  <c r="H31" i="1"/>
  <c r="L31" i="1"/>
  <c r="P31" i="1"/>
  <c r="T31" i="1"/>
  <c r="H21" i="1"/>
  <c r="L21" i="1"/>
  <c r="P21" i="1"/>
  <c r="T21" i="1"/>
  <c r="H32" i="1"/>
  <c r="L32" i="1"/>
  <c r="P32" i="1"/>
  <c r="T32" i="1"/>
  <c r="H33" i="1"/>
  <c r="L33" i="1"/>
  <c r="P33" i="1"/>
  <c r="T33" i="1"/>
  <c r="H23" i="1"/>
  <c r="L23" i="1"/>
  <c r="P23" i="1"/>
  <c r="T23" i="1"/>
  <c r="H24" i="1"/>
  <c r="L24" i="1"/>
  <c r="P24" i="1"/>
  <c r="T24" i="1"/>
  <c r="H25" i="1"/>
  <c r="L25" i="1"/>
  <c r="P25" i="1"/>
  <c r="T25" i="1"/>
  <c r="H36" i="1"/>
  <c r="L36" i="1"/>
  <c r="P36" i="1"/>
  <c r="T36" i="1"/>
  <c r="H40" i="1"/>
  <c r="L40" i="1"/>
  <c r="P40" i="1"/>
  <c r="T40" i="1"/>
  <c r="H38" i="1"/>
  <c r="L38" i="1"/>
  <c r="P38" i="1"/>
  <c r="T38" i="1"/>
  <c r="X16" i="1"/>
  <c r="X17" i="1"/>
  <c r="X18" i="1"/>
  <c r="X19" i="1"/>
  <c r="X20" i="1"/>
  <c r="X22" i="1"/>
  <c r="X26" i="1"/>
  <c r="X27" i="1"/>
  <c r="X28" i="1"/>
  <c r="X10" i="1"/>
  <c r="X31" i="1"/>
  <c r="X21" i="1"/>
  <c r="X32" i="1"/>
  <c r="X33" i="1"/>
  <c r="X23" i="1"/>
  <c r="X24" i="1"/>
  <c r="X25" i="1"/>
  <c r="X36" i="1"/>
  <c r="X40" i="1"/>
  <c r="X38" i="1"/>
  <c r="C34" i="1" l="1"/>
  <c r="C37" i="1"/>
  <c r="C29" i="1"/>
  <c r="C36" i="1"/>
  <c r="C24" i="1"/>
  <c r="C32" i="1"/>
  <c r="C28" i="1"/>
  <c r="C38" i="1"/>
  <c r="C23" i="1"/>
  <c r="C31" i="1"/>
  <c r="C26" i="1"/>
  <c r="C20" i="1"/>
  <c r="C27" i="1"/>
  <c r="C22" i="1"/>
  <c r="C17" i="1"/>
  <c r="C21" i="1"/>
  <c r="C40" i="1"/>
  <c r="C25" i="1"/>
  <c r="C33" i="1"/>
  <c r="C10" i="1"/>
  <c r="C19" i="1"/>
  <c r="C18" i="1"/>
  <c r="C16" i="1"/>
  <c r="AB58" i="1"/>
  <c r="X58" i="1"/>
  <c r="T58" i="1"/>
  <c r="P58" i="1"/>
  <c r="L58" i="1"/>
  <c r="H58" i="1"/>
  <c r="AB57" i="1"/>
  <c r="X57" i="1"/>
  <c r="T57" i="1"/>
  <c r="P57" i="1"/>
  <c r="L57" i="1"/>
  <c r="H57" i="1"/>
  <c r="AB56" i="1"/>
  <c r="X56" i="1"/>
  <c r="T56" i="1"/>
  <c r="P56" i="1"/>
  <c r="L56" i="1"/>
  <c r="H56" i="1"/>
  <c r="AB55" i="1"/>
  <c r="X55" i="1"/>
  <c r="T55" i="1"/>
  <c r="P55" i="1"/>
  <c r="L55" i="1"/>
  <c r="H55" i="1"/>
  <c r="AB54" i="1"/>
  <c r="X54" i="1"/>
  <c r="T54" i="1"/>
  <c r="P54" i="1"/>
  <c r="L54" i="1"/>
  <c r="H54" i="1"/>
  <c r="AB53" i="1"/>
  <c r="X53" i="1"/>
  <c r="T53" i="1"/>
  <c r="P53" i="1"/>
  <c r="L53" i="1"/>
  <c r="H53" i="1"/>
  <c r="AB52" i="1"/>
  <c r="P52" i="1"/>
  <c r="L52" i="1"/>
  <c r="H52" i="1"/>
  <c r="AB51" i="1"/>
  <c r="P51" i="1"/>
  <c r="L51" i="1"/>
  <c r="H51" i="1"/>
  <c r="AB46" i="1"/>
  <c r="P46" i="1"/>
  <c r="L46" i="1"/>
  <c r="H46" i="1"/>
  <c r="AB50" i="1"/>
  <c r="P47" i="1"/>
  <c r="L47" i="1"/>
  <c r="H47" i="1"/>
  <c r="AB49" i="1"/>
  <c r="P50" i="1"/>
  <c r="L50" i="1"/>
  <c r="H50" i="1"/>
  <c r="AB48" i="1"/>
  <c r="P44" i="1"/>
  <c r="L44" i="1"/>
  <c r="H44" i="1"/>
  <c r="AB47" i="1"/>
  <c r="P49" i="1"/>
  <c r="L49" i="1"/>
  <c r="H49" i="1"/>
  <c r="AB44" i="1"/>
  <c r="P48" i="1"/>
  <c r="L48" i="1"/>
  <c r="H48" i="1"/>
  <c r="AB45" i="1"/>
  <c r="X45" i="1"/>
  <c r="T45" i="1"/>
  <c r="P45" i="1"/>
  <c r="L45" i="1"/>
  <c r="H45" i="1"/>
  <c r="H7" i="1"/>
  <c r="L7" i="1"/>
  <c r="P7" i="1"/>
  <c r="T7" i="1"/>
  <c r="X7" i="1"/>
  <c r="AB7" i="1"/>
  <c r="H35" i="1"/>
  <c r="L35" i="1"/>
  <c r="P35" i="1"/>
  <c r="T35" i="1"/>
  <c r="H39" i="1"/>
  <c r="L39" i="1"/>
  <c r="P39" i="1"/>
  <c r="T39" i="1"/>
  <c r="C35" i="1" l="1"/>
  <c r="C39" i="1"/>
  <c r="C56" i="1"/>
  <c r="C49" i="1"/>
  <c r="C51" i="1"/>
  <c r="C53" i="1"/>
  <c r="C54" i="1"/>
  <c r="C46" i="1"/>
  <c r="C55" i="1"/>
  <c r="C57" i="1"/>
  <c r="C48" i="1"/>
  <c r="C50" i="1"/>
  <c r="C7" i="1"/>
  <c r="C44" i="1"/>
  <c r="C47" i="1"/>
  <c r="C52" i="1"/>
  <c r="C58" i="1"/>
  <c r="C45" i="1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AB8" i="1"/>
  <c r="X8" i="1"/>
  <c r="T8" i="1"/>
  <c r="P8" i="1"/>
  <c r="L8" i="1"/>
  <c r="H8" i="1"/>
  <c r="X30" i="1"/>
  <c r="T30" i="1"/>
  <c r="P30" i="1"/>
  <c r="L30" i="1"/>
  <c r="H30" i="1"/>
  <c r="AB11" i="1"/>
  <c r="X11" i="1"/>
  <c r="T11" i="1"/>
  <c r="P11" i="1"/>
  <c r="L11" i="1"/>
  <c r="H11" i="1"/>
  <c r="AB15" i="1"/>
  <c r="X15" i="1"/>
  <c r="T15" i="1"/>
  <c r="P15" i="1"/>
  <c r="L15" i="1"/>
  <c r="H15" i="1"/>
  <c r="AB14" i="1"/>
  <c r="X14" i="1"/>
  <c r="T14" i="1"/>
  <c r="P14" i="1"/>
  <c r="L14" i="1"/>
  <c r="H14" i="1"/>
  <c r="AB9" i="1"/>
  <c r="X9" i="1"/>
  <c r="T9" i="1"/>
  <c r="P9" i="1"/>
  <c r="L9" i="1"/>
  <c r="H9" i="1"/>
  <c r="AB6" i="1"/>
  <c r="X6" i="1"/>
  <c r="T6" i="1"/>
  <c r="P6" i="1"/>
  <c r="L6" i="1"/>
  <c r="H6" i="1"/>
  <c r="AB12" i="1"/>
  <c r="X12" i="1"/>
  <c r="T12" i="1"/>
  <c r="P12" i="1"/>
  <c r="L12" i="1"/>
  <c r="H12" i="1"/>
  <c r="C9" i="1" l="1"/>
  <c r="C15" i="1"/>
  <c r="C6" i="1"/>
  <c r="C12" i="1"/>
  <c r="C14" i="1"/>
  <c r="C11" i="1"/>
  <c r="C30" i="1"/>
  <c r="C8" i="1"/>
</calcChain>
</file>

<file path=xl/sharedStrings.xml><?xml version="1.0" encoding="utf-8"?>
<sst xmlns="http://schemas.openxmlformats.org/spreadsheetml/2006/main" count="275" uniqueCount="88">
  <si>
    <t>Ryan Gavin</t>
  </si>
  <si>
    <t>M</t>
  </si>
  <si>
    <t>Carlisle Duathlon</t>
  </si>
  <si>
    <t>Mark Ryan</t>
  </si>
  <si>
    <t>Luke Russell</t>
  </si>
  <si>
    <t>Baz Harper</t>
  </si>
  <si>
    <t>Steven Ratcliffe</t>
  </si>
  <si>
    <t>John Waite</t>
  </si>
  <si>
    <t>Chris Davison</t>
  </si>
  <si>
    <t>Paul Cowing</t>
  </si>
  <si>
    <t>Ian Hodgson</t>
  </si>
  <si>
    <t>David Scattergood</t>
  </si>
  <si>
    <t>Kev Iveson</t>
  </si>
  <si>
    <t>David Connor</t>
  </si>
  <si>
    <t>Nathan Postill</t>
  </si>
  <si>
    <t>Iain Nellis</t>
  </si>
  <si>
    <t>Mathew Ireland</t>
  </si>
  <si>
    <t>Kyle Laurie</t>
  </si>
  <si>
    <t>M/F</t>
  </si>
  <si>
    <t>Glenn Patterson</t>
  </si>
  <si>
    <t>Andrew Atkinson</t>
  </si>
  <si>
    <t>Additional CTC 5 Points</t>
  </si>
  <si>
    <t>Lee Lowis</t>
  </si>
  <si>
    <t>David Moon</t>
  </si>
  <si>
    <t>1st</t>
  </si>
  <si>
    <t>David Robinson</t>
  </si>
  <si>
    <t>Colin Browne</t>
  </si>
  <si>
    <t>Sarah Dent</t>
  </si>
  <si>
    <t>F</t>
  </si>
  <si>
    <t>Kerry Braithwaite</t>
  </si>
  <si>
    <t>%</t>
  </si>
  <si>
    <t>Nicola Carruthers</t>
  </si>
  <si>
    <t>Viki Kent-carlile</t>
  </si>
  <si>
    <t>Jill Gardiner</t>
  </si>
  <si>
    <t>Angela Fisher</t>
  </si>
  <si>
    <t>Nicola Lee</t>
  </si>
  <si>
    <t>Louisa Weeks</t>
  </si>
  <si>
    <t>Tracey Pape</t>
  </si>
  <si>
    <t xml:space="preserve">Name </t>
  </si>
  <si>
    <t>Total</t>
  </si>
  <si>
    <t>Race Name</t>
  </si>
  <si>
    <t>Own Time</t>
  </si>
  <si>
    <t>Run, Swim or Triathlon</t>
  </si>
  <si>
    <t>Duathlon or Triathlon</t>
  </si>
  <si>
    <t>Triathlon</t>
  </si>
  <si>
    <t>Club Championships 2019 ( October 2018 - September 2019)</t>
  </si>
  <si>
    <t>Paul Alcock</t>
  </si>
  <si>
    <t>Dalbeattie Hard Rock Challenge</t>
  </si>
  <si>
    <t>Vet 50 Plus Club Championships 2019 ( October 2018 - September 2019)</t>
  </si>
  <si>
    <t>Autumn Breaker 10k Run</t>
  </si>
  <si>
    <t>Ben Harper</t>
  </si>
  <si>
    <t>Derwentwater 10m</t>
  </si>
  <si>
    <t xml:space="preserve">DH River Run 10K </t>
  </si>
  <si>
    <t>Audrey O'Kelly</t>
  </si>
  <si>
    <t>Carlisle Resolution 10K</t>
  </si>
  <si>
    <t>Angie Fisher</t>
  </si>
  <si>
    <t>Josh Waite</t>
  </si>
  <si>
    <r>
      <t xml:space="preserve">RULES HERE - </t>
    </r>
    <r>
      <rPr>
        <b/>
        <sz val="16"/>
        <rFont val="Calibri"/>
        <family val="2"/>
      </rPr>
      <t>Totals and percentages are calculated automatically from entered times!  ANY CTC Event or Cumbrian Championships has 5 extra points added</t>
    </r>
  </si>
  <si>
    <t>Kendal Aquathlon</t>
  </si>
  <si>
    <t>Ben Hale</t>
  </si>
  <si>
    <t>Netherall 10m</t>
  </si>
  <si>
    <t>Robert Johstone</t>
  </si>
  <si>
    <t>Ian Wingfield</t>
  </si>
  <si>
    <t>Craig Holliday</t>
  </si>
  <si>
    <t>Mark Colman</t>
  </si>
  <si>
    <t>Brian Young</t>
  </si>
  <si>
    <t>James Hamilton</t>
  </si>
  <si>
    <t>Robert Johnstone</t>
  </si>
  <si>
    <t>Darren Wildey</t>
  </si>
  <si>
    <t>Jack Mazur</t>
  </si>
  <si>
    <t>Emily Arter</t>
  </si>
  <si>
    <t>Sebastian Buszko</t>
  </si>
  <si>
    <t>Sally Little</t>
  </si>
  <si>
    <t>Viki Kent-Carlile</t>
  </si>
  <si>
    <t>Audrey O'kelly</t>
  </si>
  <si>
    <t>Steven Archibald</t>
  </si>
  <si>
    <t>Jenny Mitchell</t>
  </si>
  <si>
    <t>Dave Boom Graham</t>
  </si>
  <si>
    <t>Josh Waile</t>
  </si>
  <si>
    <t>Christopher Cook</t>
  </si>
  <si>
    <t>Carmel Bones</t>
  </si>
  <si>
    <t>Nicola Edwards</t>
  </si>
  <si>
    <t>Any Duathlon, Aquathlon, Swim or Run can be substituted with another Triathlon</t>
  </si>
  <si>
    <t>Kendal Castle Sprint Tri</t>
  </si>
  <si>
    <t>Stockport Duathlon</t>
  </si>
  <si>
    <t>Keswick Round Houses </t>
  </si>
  <si>
    <t>Carlisle City Urban Trail Run</t>
  </si>
  <si>
    <t>Joanne McKenzie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</si>
</sst>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:ss"/>
  </numFmts>
  <fonts count="2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89BC"/>
      <name val="&quot;Open Sans&quot;"/>
    </font>
    <font>
      <sz val="11"/>
      <color rgb="FF333333"/>
      <name val="&quot;Open Sans&quot;"/>
    </font>
    <font>
      <sz val="11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48"/>
      <color rgb="FF000000"/>
      <name val="Calibri"/>
      <family val="2"/>
    </font>
    <font>
      <sz val="20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12"/>
      <color rgb="FFFFFFFF"/>
      <name val="Calibri"/>
      <family val="2"/>
    </font>
    <font>
      <b/>
      <sz val="12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u/>
      <sz val="11"/>
      <color theme="10"/>
      <name val="Calibri"/>
      <family val="2"/>
    </font>
    <font>
      <b/>
      <u/>
      <sz val="16"/>
      <color rgb="FF0000FF"/>
      <name val="Calibri"/>
      <family val="2"/>
    </font>
    <font>
      <b/>
      <sz val="16"/>
      <color rgb="FF0000FF"/>
      <name val="Calibri"/>
      <family val="2"/>
    </font>
    <font>
      <b/>
      <sz val="16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DD7E6B"/>
        <bgColor rgb="FFDD7E6B"/>
      </patternFill>
    </fill>
    <fill>
      <patternFill patternType="solid">
        <fgColor rgb="FFFFFF00"/>
        <bgColor rgb="FFFFFF00"/>
      </patternFill>
    </fill>
    <fill>
      <patternFill patternType="solid">
        <fgColor rgb="FFFFD966"/>
        <bgColor rgb="FFFFD966"/>
      </patternFill>
    </fill>
    <fill>
      <patternFill patternType="solid">
        <fgColor rgb="FFFF0000"/>
        <bgColor rgb="FFFF0000"/>
      </patternFill>
    </fill>
    <fill>
      <patternFill patternType="solid">
        <fgColor rgb="FFE06666"/>
        <bgColor rgb="FFE06666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rgb="FFFF00FF"/>
      </patternFill>
    </fill>
    <fill>
      <patternFill patternType="solid">
        <fgColor rgb="FFFFFF00"/>
        <bgColor rgb="FF00FF00"/>
      </patternFill>
    </fill>
    <fill>
      <patternFill patternType="solid">
        <fgColor rgb="FF00B0F0"/>
        <bgColor rgb="FF0000FF"/>
      </patternFill>
    </fill>
    <fill>
      <patternFill patternType="solid">
        <fgColor rgb="FF00B0F0"/>
        <bgColor rgb="FF00FF00"/>
      </patternFill>
    </fill>
    <fill>
      <patternFill patternType="solid">
        <fgColor rgb="FFFF00FF"/>
        <bgColor rgb="FF0000FF"/>
      </patternFill>
    </fill>
    <fill>
      <patternFill patternType="solid">
        <fgColor theme="0"/>
        <bgColor rgb="FFFFFFFF"/>
      </patternFill>
    </fill>
  </fills>
  <borders count="4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1" fillId="0" borderId="2"/>
  </cellStyleXfs>
  <cellXfs count="123">
    <xf numFmtId="0" fontId="0" fillId="0" borderId="0" xfId="0"/>
    <xf numFmtId="0" fontId="2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20" fontId="3" fillId="3" borderId="0" xfId="0" applyNumberFormat="1" applyFont="1" applyFill="1" applyAlignment="1">
      <alignment vertical="top"/>
    </xf>
    <xf numFmtId="164" fontId="3" fillId="3" borderId="0" xfId="0" applyNumberFormat="1" applyFont="1" applyFill="1" applyAlignment="1">
      <alignment vertical="top"/>
    </xf>
    <xf numFmtId="0" fontId="4" fillId="0" borderId="0" xfId="0" applyFont="1"/>
    <xf numFmtId="21" fontId="4" fillId="0" borderId="0" xfId="0" applyNumberFormat="1" applyFont="1"/>
    <xf numFmtId="21" fontId="3" fillId="3" borderId="0" xfId="0" applyNumberFormat="1" applyFont="1" applyFill="1" applyAlignment="1">
      <alignment vertical="top"/>
    </xf>
    <xf numFmtId="2" fontId="5" fillId="5" borderId="1" xfId="0" applyNumberFormat="1" applyFont="1" applyFill="1" applyBorder="1" applyAlignment="1">
      <alignment horizontal="center"/>
    </xf>
    <xf numFmtId="20" fontId="3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21" fontId="3" fillId="2" borderId="0" xfId="0" applyNumberFormat="1" applyFont="1" applyFill="1" applyAlignment="1">
      <alignment vertical="top"/>
    </xf>
    <xf numFmtId="0" fontId="6" fillId="0" borderId="0" xfId="0" applyFont="1" applyAlignment="1">
      <alignment vertical="center"/>
    </xf>
    <xf numFmtId="0" fontId="9" fillId="0" borderId="2" xfId="0" applyFont="1" applyBorder="1"/>
    <xf numFmtId="0" fontId="10" fillId="0" borderId="2" xfId="0" applyFont="1" applyBorder="1"/>
    <xf numFmtId="0" fontId="1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5" fillId="12" borderId="4" xfId="0" applyFont="1" applyFill="1" applyBorder="1" applyAlignment="1">
      <alignment horizontal="center" vertical="center"/>
    </xf>
    <xf numFmtId="4" fontId="12" fillId="5" borderId="4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21" fontId="16" fillId="0" borderId="7" xfId="0" applyNumberFormat="1" applyFont="1" applyBorder="1" applyAlignment="1">
      <alignment horizontal="center" vertical="center"/>
    </xf>
    <xf numFmtId="2" fontId="12" fillId="5" borderId="17" xfId="0" applyNumberFormat="1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21" fontId="16" fillId="0" borderId="1" xfId="0" applyNumberFormat="1" applyFont="1" applyBorder="1" applyAlignment="1">
      <alignment horizontal="center" vertical="center"/>
    </xf>
    <xf numFmtId="2" fontId="12" fillId="5" borderId="25" xfId="0" applyNumberFormat="1" applyFont="1" applyFill="1" applyBorder="1" applyAlignment="1">
      <alignment horizontal="center" vertical="center"/>
    </xf>
    <xf numFmtId="21" fontId="16" fillId="0" borderId="3" xfId="0" applyNumberFormat="1" applyFont="1" applyBorder="1" applyAlignment="1">
      <alignment horizontal="center" vertical="center"/>
    </xf>
    <xf numFmtId="2" fontId="12" fillId="9" borderId="25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21" fontId="16" fillId="0" borderId="5" xfId="0" applyNumberFormat="1" applyFont="1" applyBorder="1" applyAlignment="1">
      <alignment horizontal="center" vertical="center"/>
    </xf>
    <xf numFmtId="2" fontId="12" fillId="5" borderId="27" xfId="0" applyNumberFormat="1" applyFont="1" applyFill="1" applyBorder="1" applyAlignment="1">
      <alignment horizontal="center" vertical="center"/>
    </xf>
    <xf numFmtId="21" fontId="16" fillId="0" borderId="6" xfId="0" applyNumberFormat="1" applyFont="1" applyBorder="1" applyAlignment="1">
      <alignment horizontal="center" vertical="center"/>
    </xf>
    <xf numFmtId="2" fontId="12" fillId="9" borderId="27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21" fontId="16" fillId="0" borderId="4" xfId="0" applyNumberFormat="1" applyFont="1" applyBorder="1" applyAlignment="1">
      <alignment horizontal="center" vertical="center"/>
    </xf>
    <xf numFmtId="2" fontId="12" fillId="5" borderId="22" xfId="0" applyNumberFormat="1" applyFont="1" applyFill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2" fontId="12" fillId="9" borderId="22" xfId="0" applyNumberFormat="1" applyFont="1" applyFill="1" applyBorder="1" applyAlignment="1">
      <alignment horizontal="center" vertical="center"/>
    </xf>
    <xf numFmtId="0" fontId="17" fillId="13" borderId="4" xfId="0" applyFont="1" applyFill="1" applyBorder="1" applyAlignment="1">
      <alignment horizontal="center" vertical="center"/>
    </xf>
    <xf numFmtId="21" fontId="12" fillId="0" borderId="4" xfId="0" applyNumberFormat="1" applyFont="1" applyBorder="1" applyAlignment="1">
      <alignment horizontal="center" vertical="center"/>
    </xf>
    <xf numFmtId="21" fontId="16" fillId="10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2" fontId="12" fillId="5" borderId="30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15" borderId="4" xfId="0" applyFont="1" applyFill="1" applyBorder="1" applyAlignment="1">
      <alignment horizontal="center" vertical="center"/>
    </xf>
    <xf numFmtId="0" fontId="16" fillId="17" borderId="4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2" fillId="11" borderId="28" xfId="0" applyFont="1" applyFill="1" applyBorder="1" applyAlignment="1">
      <alignment horizontal="center" vertical="center"/>
    </xf>
    <xf numFmtId="0" fontId="15" fillId="12" borderId="29" xfId="0" applyFont="1" applyFill="1" applyBorder="1" applyAlignment="1">
      <alignment horizontal="center" vertical="center"/>
    </xf>
    <xf numFmtId="4" fontId="12" fillId="5" borderId="29" xfId="0" applyNumberFormat="1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6" fillId="15" borderId="19" xfId="0" applyFont="1" applyFill="1" applyBorder="1" applyAlignment="1">
      <alignment horizontal="center" vertical="center"/>
    </xf>
    <xf numFmtId="4" fontId="12" fillId="5" borderId="19" xfId="0" applyNumberFormat="1" applyFont="1" applyFill="1" applyBorder="1" applyAlignment="1">
      <alignment horizontal="center" vertical="center"/>
    </xf>
    <xf numFmtId="21" fontId="16" fillId="0" borderId="19" xfId="0" applyNumberFormat="1" applyFont="1" applyBorder="1" applyAlignment="1">
      <alignment horizontal="center" vertical="center"/>
    </xf>
    <xf numFmtId="21" fontId="16" fillId="0" borderId="29" xfId="0" applyNumberFormat="1" applyFont="1" applyBorder="1" applyAlignment="1">
      <alignment horizontal="center" vertical="center"/>
    </xf>
    <xf numFmtId="164" fontId="16" fillId="0" borderId="29" xfId="0" applyNumberFormat="1" applyFont="1" applyBorder="1" applyAlignment="1">
      <alignment horizontal="center" vertical="center"/>
    </xf>
    <xf numFmtId="0" fontId="12" fillId="11" borderId="31" xfId="0" applyFont="1" applyFill="1" applyBorder="1" applyAlignment="1">
      <alignment horizontal="center" vertical="center"/>
    </xf>
    <xf numFmtId="0" fontId="16" fillId="15" borderId="32" xfId="0" applyFont="1" applyFill="1" applyBorder="1" applyAlignment="1">
      <alignment horizontal="center" vertical="center"/>
    </xf>
    <xf numFmtId="4" fontId="12" fillId="5" borderId="32" xfId="0" applyNumberFormat="1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2" fontId="12" fillId="5" borderId="34" xfId="0" applyNumberFormat="1" applyFont="1" applyFill="1" applyBorder="1" applyAlignment="1">
      <alignment horizontal="center" vertical="center"/>
    </xf>
    <xf numFmtId="21" fontId="16" fillId="0" borderId="32" xfId="0" applyNumberFormat="1" applyFont="1" applyBorder="1" applyAlignment="1">
      <alignment horizontal="center" vertical="center"/>
    </xf>
    <xf numFmtId="21" fontId="16" fillId="0" borderId="36" xfId="0" applyNumberFormat="1" applyFont="1" applyBorder="1" applyAlignment="1">
      <alignment horizontal="center" vertical="center"/>
    </xf>
    <xf numFmtId="2" fontId="12" fillId="9" borderId="17" xfId="0" applyNumberFormat="1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2" fontId="12" fillId="8" borderId="30" xfId="0" applyNumberFormat="1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horizontal="center" vertical="center" wrapText="1"/>
    </xf>
    <xf numFmtId="0" fontId="12" fillId="7" borderId="41" xfId="0" applyFont="1" applyFill="1" applyBorder="1" applyAlignment="1">
      <alignment horizontal="center" vertical="center" wrapText="1"/>
    </xf>
    <xf numFmtId="2" fontId="12" fillId="8" borderId="42" xfId="0" applyNumberFormat="1" applyFont="1" applyFill="1" applyBorder="1" applyAlignment="1">
      <alignment horizontal="center" vertical="center" wrapText="1"/>
    </xf>
    <xf numFmtId="0" fontId="12" fillId="6" borderId="40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2" fontId="12" fillId="5" borderId="20" xfId="0" applyNumberFormat="1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8" fillId="16" borderId="14" xfId="0" applyFont="1" applyFill="1" applyBorder="1" applyAlignment="1">
      <alignment horizontal="center" vertical="center"/>
    </xf>
    <xf numFmtId="0" fontId="8" fillId="16" borderId="15" xfId="0" applyFont="1" applyFill="1" applyBorder="1" applyAlignment="1">
      <alignment horizontal="center" vertical="center"/>
    </xf>
    <xf numFmtId="0" fontId="8" fillId="16" borderId="1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7" fillId="14" borderId="11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vertical="center"/>
    </xf>
    <xf numFmtId="0" fontId="7" fillId="14" borderId="13" xfId="0" applyFont="1" applyFill="1" applyBorder="1" applyAlignment="1">
      <alignment horizontal="center" vertical="center"/>
    </xf>
    <xf numFmtId="0" fontId="22" fillId="18" borderId="11" xfId="1" applyFont="1" applyFill="1" applyBorder="1" applyAlignment="1">
      <alignment horizontal="center" vertical="center"/>
    </xf>
    <xf numFmtId="0" fontId="21" fillId="18" borderId="12" xfId="1" applyFont="1" applyFill="1" applyBorder="1" applyAlignment="1">
      <alignment horizontal="center" vertical="center"/>
    </xf>
    <xf numFmtId="0" fontId="21" fillId="18" borderId="13" xfId="1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4" fontId="12" fillId="8" borderId="15" xfId="0" applyNumberFormat="1" applyFont="1" applyFill="1" applyBorder="1" applyAlignment="1">
      <alignment horizontal="center" vertical="center" wrapText="1"/>
    </xf>
    <xf numFmtId="4" fontId="12" fillId="8" borderId="38" xfId="0" applyNumberFormat="1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7" fillId="6" borderId="18" xfId="0" applyFont="1" applyFill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12" borderId="4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rlisle-tri.com/club-championshi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241"/>
  <sheetViews>
    <sheetView tabSelected="1" zoomScale="75" zoomScaleNormal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I54" sqref="I54"/>
    </sheetView>
  </sheetViews>
  <sheetFormatPr defaultColWidth="14.42578125" defaultRowHeight="15" customHeight="1"/>
  <cols>
    <col min="1" max="1" width="29.28515625" style="16" customWidth="1"/>
    <col min="2" max="2" width="7.42578125" style="16" customWidth="1"/>
    <col min="3" max="3" width="12.42578125" style="16" customWidth="1"/>
    <col min="4" max="4" width="14.28515625" style="16" customWidth="1"/>
    <col min="5" max="5" width="30.7109375" style="16" customWidth="1"/>
    <col min="6" max="7" width="8.7109375" style="16" customWidth="1"/>
    <col min="8" max="8" width="6.85546875" style="16" customWidth="1"/>
    <col min="9" max="9" width="30.7109375" style="16" customWidth="1"/>
    <col min="10" max="11" width="8.7109375" style="16" customWidth="1"/>
    <col min="12" max="12" width="6.85546875" style="16" customWidth="1"/>
    <col min="13" max="13" width="30.7109375" style="16" customWidth="1"/>
    <col min="14" max="15" width="8.7109375" style="16" customWidth="1"/>
    <col min="16" max="16" width="6.85546875" style="16" customWidth="1"/>
    <col min="17" max="17" width="34.42578125" style="16" bestFit="1" customWidth="1"/>
    <col min="18" max="19" width="8.7109375" style="16" customWidth="1"/>
    <col min="20" max="20" width="7.5703125" style="16" bestFit="1" customWidth="1"/>
    <col min="21" max="21" width="30.7109375" style="16" customWidth="1"/>
    <col min="22" max="23" width="8.7109375" style="16" customWidth="1"/>
    <col min="24" max="24" width="7.5703125" style="16" bestFit="1" customWidth="1"/>
    <col min="25" max="25" width="30.7109375" style="16" customWidth="1"/>
    <col min="26" max="26" width="9.28515625" style="16" bestFit="1" customWidth="1"/>
    <col min="27" max="27" width="8.7109375" style="16" customWidth="1"/>
    <col min="28" max="28" width="6.85546875" style="16" customWidth="1"/>
    <col min="29" max="29" width="6.5703125" style="16" customWidth="1"/>
    <col min="30" max="16384" width="14.42578125" style="16"/>
  </cols>
  <sheetData>
    <row r="1" spans="1:29" s="15" customFormat="1" ht="82.5" customHeight="1" thickBot="1">
      <c r="A1" s="90" t="s">
        <v>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14"/>
    </row>
    <row r="2" spans="1:29" s="21" customFormat="1" ht="26.25" customHeight="1" thickBot="1">
      <c r="A2" s="93" t="s">
        <v>82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5"/>
      <c r="AC2" s="20"/>
    </row>
    <row r="3" spans="1:29" s="15" customFormat="1" ht="26.25" customHeight="1" thickBot="1">
      <c r="A3" s="96" t="s">
        <v>57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8"/>
      <c r="AC3" s="14"/>
    </row>
    <row r="4" spans="1:29" s="18" customFormat="1" ht="26.25" customHeight="1">
      <c r="A4" s="99" t="s">
        <v>38</v>
      </c>
      <c r="B4" s="101" t="s">
        <v>18</v>
      </c>
      <c r="C4" s="103" t="s">
        <v>39</v>
      </c>
      <c r="D4" s="105" t="s">
        <v>21</v>
      </c>
      <c r="E4" s="110" t="s">
        <v>44</v>
      </c>
      <c r="F4" s="111"/>
      <c r="G4" s="111"/>
      <c r="H4" s="112"/>
      <c r="I4" s="107" t="s">
        <v>44</v>
      </c>
      <c r="J4" s="108"/>
      <c r="K4" s="108"/>
      <c r="L4" s="109"/>
      <c r="M4" s="113" t="s">
        <v>44</v>
      </c>
      <c r="N4" s="108"/>
      <c r="O4" s="108"/>
      <c r="P4" s="109"/>
      <c r="Q4" s="107" t="s">
        <v>43</v>
      </c>
      <c r="R4" s="108"/>
      <c r="S4" s="108"/>
      <c r="T4" s="109"/>
      <c r="U4" s="113" t="s">
        <v>43</v>
      </c>
      <c r="V4" s="108"/>
      <c r="W4" s="108"/>
      <c r="X4" s="109"/>
      <c r="Y4" s="107" t="s">
        <v>42</v>
      </c>
      <c r="Z4" s="108"/>
      <c r="AA4" s="108"/>
      <c r="AB4" s="109"/>
      <c r="AC4" s="17"/>
    </row>
    <row r="5" spans="1:29" s="13" customFormat="1" ht="30" customHeight="1" thickBot="1">
      <c r="A5" s="100"/>
      <c r="B5" s="102"/>
      <c r="C5" s="104"/>
      <c r="D5" s="106"/>
      <c r="E5" s="73" t="s">
        <v>40</v>
      </c>
      <c r="F5" s="74" t="s">
        <v>24</v>
      </c>
      <c r="G5" s="74" t="s">
        <v>41</v>
      </c>
      <c r="H5" s="75" t="s">
        <v>30</v>
      </c>
      <c r="I5" s="76" t="s">
        <v>40</v>
      </c>
      <c r="J5" s="77" t="s">
        <v>24</v>
      </c>
      <c r="K5" s="77" t="s">
        <v>41</v>
      </c>
      <c r="L5" s="78" t="s">
        <v>30</v>
      </c>
      <c r="M5" s="79" t="s">
        <v>40</v>
      </c>
      <c r="N5" s="80" t="s">
        <v>24</v>
      </c>
      <c r="O5" s="80" t="s">
        <v>41</v>
      </c>
      <c r="P5" s="78" t="s">
        <v>30</v>
      </c>
      <c r="Q5" s="76" t="s">
        <v>40</v>
      </c>
      <c r="R5" s="77" t="s">
        <v>24</v>
      </c>
      <c r="S5" s="77" t="s">
        <v>41</v>
      </c>
      <c r="T5" s="78" t="s">
        <v>30</v>
      </c>
      <c r="U5" s="79" t="s">
        <v>40</v>
      </c>
      <c r="V5" s="80" t="s">
        <v>24</v>
      </c>
      <c r="W5" s="80" t="s">
        <v>41</v>
      </c>
      <c r="X5" s="78" t="s">
        <v>30</v>
      </c>
      <c r="Y5" s="76" t="s">
        <v>40</v>
      </c>
      <c r="Z5" s="77" t="s">
        <v>24</v>
      </c>
      <c r="AA5" s="77" t="s">
        <v>41</v>
      </c>
      <c r="AB5" s="78" t="s">
        <v>30</v>
      </c>
      <c r="AC5" s="19"/>
    </row>
    <row r="6" spans="1:29" s="13" customFormat="1" ht="24.95" customHeight="1">
      <c r="A6" s="64" t="s">
        <v>50</v>
      </c>
      <c r="B6" s="65" t="s">
        <v>1</v>
      </c>
      <c r="C6" s="66">
        <f>SUM(H6+L6+P6+T6+X6+AB6+D6)</f>
        <v>254.0089539655711</v>
      </c>
      <c r="D6" s="67">
        <v>5</v>
      </c>
      <c r="E6" s="24"/>
      <c r="F6" s="25"/>
      <c r="G6" s="25"/>
      <c r="H6" s="26">
        <f>IF(F6&lt;&gt;0,(F6/G6)*100,0)</f>
        <v>0</v>
      </c>
      <c r="I6" s="24"/>
      <c r="J6" s="25"/>
      <c r="K6" s="25"/>
      <c r="L6" s="26">
        <f>IF(J6&lt;&gt;0,(J6/K6)*100,0)</f>
        <v>0</v>
      </c>
      <c r="M6" s="24"/>
      <c r="N6" s="25"/>
      <c r="O6" s="25"/>
      <c r="P6" s="68">
        <f>IF(N6&lt;&gt;0,(N6/O6)*100,0)</f>
        <v>0</v>
      </c>
      <c r="Q6" s="84" t="s">
        <v>2</v>
      </c>
      <c r="R6" s="69">
        <v>4.9305555555555554E-2</v>
      </c>
      <c r="S6" s="69">
        <v>5.9652777777777777E-2</v>
      </c>
      <c r="T6" s="26">
        <f>IF(R6&lt;&gt;0,(R6/S6)*100,0)</f>
        <v>82.654249126891727</v>
      </c>
      <c r="U6" s="24" t="s">
        <v>58</v>
      </c>
      <c r="V6" s="70">
        <v>1.8935185185185183E-2</v>
      </c>
      <c r="W6" s="70">
        <v>2.1886574074074072E-2</v>
      </c>
      <c r="X6" s="71">
        <f>IF(V6&lt;&gt;0,(V6/W6)*100,0)</f>
        <v>86.515071390798511</v>
      </c>
      <c r="Y6" s="72" t="s">
        <v>49</v>
      </c>
      <c r="Z6" s="25">
        <v>2.4201388888888887E-2</v>
      </c>
      <c r="AA6" s="25">
        <v>3.0312499999999996E-2</v>
      </c>
      <c r="AB6" s="26">
        <f>IF(Z6&lt;&gt;0,(Z6/AA6)*100,0)</f>
        <v>79.839633447880871</v>
      </c>
    </row>
    <row r="7" spans="1:29" s="13" customFormat="1" ht="24.95" customHeight="1">
      <c r="A7" s="53" t="s">
        <v>61</v>
      </c>
      <c r="B7" s="51" t="s">
        <v>1</v>
      </c>
      <c r="C7" s="23">
        <f>SUM(H7+L7+P7+T7+X7+AB7+D7)</f>
        <v>233.85298255099843</v>
      </c>
      <c r="D7" s="54">
        <v>5</v>
      </c>
      <c r="E7" s="27"/>
      <c r="F7" s="28"/>
      <c r="G7" s="28"/>
      <c r="H7" s="29">
        <f>IF(F7&lt;&gt;0,(F7/G7)*100,0)</f>
        <v>0</v>
      </c>
      <c r="I7" s="27"/>
      <c r="J7" s="28"/>
      <c r="K7" s="28"/>
      <c r="L7" s="29">
        <f>IF(J7&lt;&gt;0,(J7/K7)*100,0)</f>
        <v>0</v>
      </c>
      <c r="M7" s="27"/>
      <c r="N7" s="28"/>
      <c r="O7" s="28"/>
      <c r="P7" s="29">
        <f>IF(N7&lt;&gt;0,(N7/O7)*100,0)</f>
        <v>0</v>
      </c>
      <c r="Q7" s="27" t="s">
        <v>84</v>
      </c>
      <c r="R7" s="30">
        <v>3.9375E-2</v>
      </c>
      <c r="S7" s="30">
        <v>4.9895833333333334E-2</v>
      </c>
      <c r="T7" s="29">
        <f>IF(R7&lt;&gt;0,(R7/S7)*100,0)</f>
        <v>78.914405010438415</v>
      </c>
      <c r="U7" s="27" t="s">
        <v>2</v>
      </c>
      <c r="V7" s="30">
        <v>4.9305555555555554E-2</v>
      </c>
      <c r="W7" s="30">
        <v>6.0717592592592594E-2</v>
      </c>
      <c r="X7" s="31">
        <f>IF(V7&lt;&gt;0,(V7/W7)*100,0)</f>
        <v>81.204727411361034</v>
      </c>
      <c r="Y7" s="50" t="s">
        <v>85</v>
      </c>
      <c r="Z7" s="28">
        <v>1.539351851851852E-2</v>
      </c>
      <c r="AA7" s="28">
        <v>2.2395833333333334E-2</v>
      </c>
      <c r="AB7" s="29">
        <f>IF(Z7&lt;&gt;0,(Z7/AA7)*100,0)</f>
        <v>68.73385012919897</v>
      </c>
    </row>
    <row r="8" spans="1:29" s="13" customFormat="1" ht="24.95" customHeight="1">
      <c r="A8" s="53" t="s">
        <v>59</v>
      </c>
      <c r="B8" s="51" t="s">
        <v>1</v>
      </c>
      <c r="C8" s="23">
        <f>SUM(H8+L8+P8+T8+X8+AB8+D8)</f>
        <v>198.68491008801868</v>
      </c>
      <c r="D8" s="54">
        <v>5</v>
      </c>
      <c r="E8" s="27"/>
      <c r="F8" s="28"/>
      <c r="G8" s="28"/>
      <c r="H8" s="29">
        <f>IF(F8&lt;&gt;0,(F8/G8)*100,0)</f>
        <v>0</v>
      </c>
      <c r="I8" s="27"/>
      <c r="J8" s="28"/>
      <c r="K8" s="28"/>
      <c r="L8" s="29">
        <f>IF(J8&lt;&gt;0,(J8/K8)*100,0)</f>
        <v>0</v>
      </c>
      <c r="M8" s="27"/>
      <c r="N8" s="28"/>
      <c r="O8" s="28"/>
      <c r="P8" s="29">
        <f>IF(N8&lt;&gt;0,(N8/O8)*100,0)</f>
        <v>0</v>
      </c>
      <c r="Q8" s="27"/>
      <c r="R8" s="28"/>
      <c r="S8" s="32"/>
      <c r="T8" s="29">
        <f>IF(R8&lt;&gt;0,(R8/S8)*100,0)</f>
        <v>0</v>
      </c>
      <c r="U8" s="27" t="s">
        <v>2</v>
      </c>
      <c r="V8" s="30">
        <v>4.9305555555555554E-2</v>
      </c>
      <c r="W8" s="30">
        <v>5.0231481481481481E-2</v>
      </c>
      <c r="X8" s="31">
        <f>IF(V8&lt;&gt;0,(V8/W8)*100,0)</f>
        <v>98.156682027649765</v>
      </c>
      <c r="Y8" s="27" t="s">
        <v>60</v>
      </c>
      <c r="Z8" s="28">
        <v>3.9560185185185184E-2</v>
      </c>
      <c r="AA8" s="28">
        <v>4.1412037037037039E-2</v>
      </c>
      <c r="AB8" s="29">
        <f>IF(Z8&lt;&gt;0,(Z8/AA8)*100,0)</f>
        <v>95.528228060368917</v>
      </c>
    </row>
    <row r="9" spans="1:29" s="13" customFormat="1" ht="24.95" customHeight="1">
      <c r="A9" s="53" t="s">
        <v>77</v>
      </c>
      <c r="B9" s="51" t="s">
        <v>1</v>
      </c>
      <c r="C9" s="23">
        <f>SUM(H9+L9+P9+T9+X9+AB9+D9)</f>
        <v>192.37953645565423</v>
      </c>
      <c r="D9" s="54">
        <v>5</v>
      </c>
      <c r="E9" s="27"/>
      <c r="F9" s="28"/>
      <c r="G9" s="28"/>
      <c r="H9" s="29">
        <f>IF(F9&lt;&gt;0,(F9/G9)*100,0)</f>
        <v>0</v>
      </c>
      <c r="I9" s="27"/>
      <c r="J9" s="28"/>
      <c r="K9" s="28"/>
      <c r="L9" s="29">
        <f>IF(J9&lt;&gt;0,(J9/K9)*100,0)</f>
        <v>0</v>
      </c>
      <c r="M9" s="27"/>
      <c r="N9" s="28"/>
      <c r="O9" s="28"/>
      <c r="P9" s="29">
        <f>IF(N9&lt;&gt;0,(N9/O9)*100,0)</f>
        <v>0</v>
      </c>
      <c r="Q9" s="27" t="s">
        <v>84</v>
      </c>
      <c r="R9" s="28">
        <v>3.9375E-2</v>
      </c>
      <c r="S9" s="28">
        <v>5.8831018518518519E-2</v>
      </c>
      <c r="T9" s="29">
        <f>IF(R9&lt;&gt;0,(R9/S9)*100,0)</f>
        <v>66.928978949439312</v>
      </c>
      <c r="U9" s="27" t="s">
        <v>2</v>
      </c>
      <c r="V9" s="28">
        <v>4.9305555555555554E-2</v>
      </c>
      <c r="W9" s="28">
        <v>7.4224537037037033E-2</v>
      </c>
      <c r="X9" s="31">
        <f>IF(V9&lt;&gt;0,(V9/W9)*100,0)</f>
        <v>66.427569000467798</v>
      </c>
      <c r="Y9" s="50" t="s">
        <v>54</v>
      </c>
      <c r="Z9" s="28">
        <v>2.2303240740740738E-2</v>
      </c>
      <c r="AA9" s="28">
        <v>4.1284722222222223E-2</v>
      </c>
      <c r="AB9" s="29">
        <f>IF(Z9&lt;&gt;0,(Z9/AA9)*100,0)</f>
        <v>54.022988505747115</v>
      </c>
    </row>
    <row r="10" spans="1:29" s="13" customFormat="1" ht="24.95" customHeight="1">
      <c r="A10" s="53" t="s">
        <v>70</v>
      </c>
      <c r="B10" s="52" t="s">
        <v>28</v>
      </c>
      <c r="C10" s="23">
        <f>SUM(H10+L10+P10+T10+X10+AB10+D10)</f>
        <v>185.53683293224503</v>
      </c>
      <c r="D10" s="54">
        <v>5</v>
      </c>
      <c r="E10" s="27"/>
      <c r="F10" s="28"/>
      <c r="G10" s="28"/>
      <c r="H10" s="29">
        <f>IF(F10&lt;&gt;0,(F10/G10)*100,0)</f>
        <v>0</v>
      </c>
      <c r="I10" s="27"/>
      <c r="J10" s="28"/>
      <c r="K10" s="28"/>
      <c r="L10" s="29">
        <f>IF(J10&lt;&gt;0,(J10/K10)*100,0)</f>
        <v>0</v>
      </c>
      <c r="M10" s="27" t="s">
        <v>83</v>
      </c>
      <c r="N10" s="28">
        <v>4.971064814814815E-2</v>
      </c>
      <c r="O10" s="28">
        <v>5.4884259259259265E-2</v>
      </c>
      <c r="P10" s="29">
        <f>IF(N10&lt;&gt;0,(N10/O10)*100,0)</f>
        <v>90.573597638127367</v>
      </c>
      <c r="Q10" s="24"/>
      <c r="R10" s="25"/>
      <c r="S10" s="120"/>
      <c r="T10" s="29">
        <f>IF(R10&lt;&gt;0,(R10/S10)*100,0)</f>
        <v>0</v>
      </c>
      <c r="U10" s="27" t="s">
        <v>2</v>
      </c>
      <c r="V10" s="30">
        <v>5.6643518518518517E-2</v>
      </c>
      <c r="W10" s="30">
        <v>6.2962962962962957E-2</v>
      </c>
      <c r="X10" s="31">
        <f>IF(V10&lt;&gt;0,(V10/W10)*100,0)</f>
        <v>89.963235294117652</v>
      </c>
      <c r="Y10" s="27"/>
      <c r="Z10" s="28"/>
      <c r="AA10" s="28"/>
      <c r="AB10" s="29">
        <f>IF(Z10&lt;&gt;0,(Z10/AA10)*100,0)</f>
        <v>0</v>
      </c>
    </row>
    <row r="11" spans="1:29" s="13" customFormat="1" ht="24.95" customHeight="1">
      <c r="A11" s="53" t="s">
        <v>55</v>
      </c>
      <c r="B11" s="52" t="s">
        <v>28</v>
      </c>
      <c r="C11" s="23">
        <f>SUM(H11+L11+P11+T11+X11+AB11+D11)</f>
        <v>168.14202282798988</v>
      </c>
      <c r="D11" s="54">
        <v>5</v>
      </c>
      <c r="E11" s="27"/>
      <c r="F11" s="28"/>
      <c r="G11" s="28"/>
      <c r="H11" s="29">
        <f>IF(F11&lt;&gt;0,(F11/G11)*100,0)</f>
        <v>0</v>
      </c>
      <c r="I11" s="27"/>
      <c r="J11" s="28"/>
      <c r="K11" s="28"/>
      <c r="L11" s="29">
        <f>IF(J11&lt;&gt;0,(J11/K11)*100,0)</f>
        <v>0</v>
      </c>
      <c r="M11" s="27"/>
      <c r="N11" s="28"/>
      <c r="O11" s="28"/>
      <c r="P11" s="29">
        <f>IF(N11&lt;&gt;0,(N11/O11)*100,0)</f>
        <v>0</v>
      </c>
      <c r="Q11" s="27"/>
      <c r="R11" s="28"/>
      <c r="S11" s="32"/>
      <c r="T11" s="29">
        <f>IF(R11&lt;&gt;0,(R11/S11)*100,0)</f>
        <v>0</v>
      </c>
      <c r="U11" s="27" t="s">
        <v>2</v>
      </c>
      <c r="V11" s="30">
        <v>5.6643518518518517E-2</v>
      </c>
      <c r="W11" s="30">
        <v>6.7743055555555556E-2</v>
      </c>
      <c r="X11" s="31">
        <f>IF(V11&lt;&gt;0,(V11/W11)*100,0)</f>
        <v>83.615240047838711</v>
      </c>
      <c r="Y11" s="27" t="s">
        <v>54</v>
      </c>
      <c r="Z11" s="28">
        <v>2.8009259259259262E-2</v>
      </c>
      <c r="AA11" s="28">
        <v>3.5219907407407408E-2</v>
      </c>
      <c r="AB11" s="29">
        <f>IF(Z11&lt;&gt;0,(Z11/AA11)*100,0)</f>
        <v>79.526782780151166</v>
      </c>
    </row>
    <row r="12" spans="1:29" s="13" customFormat="1" ht="24.95" customHeight="1">
      <c r="A12" s="53" t="s">
        <v>46</v>
      </c>
      <c r="B12" s="51" t="s">
        <v>1</v>
      </c>
      <c r="C12" s="23">
        <f>SUM(H12+L12+P12+T12+X12+AB12+D12)</f>
        <v>166.36661437624889</v>
      </c>
      <c r="D12" s="54"/>
      <c r="E12" s="34"/>
      <c r="F12" s="35"/>
      <c r="G12" s="35"/>
      <c r="H12" s="36">
        <f>IF(F12&lt;&gt;0,(F12/G12)*100,0)</f>
        <v>0</v>
      </c>
      <c r="I12" s="34"/>
      <c r="J12" s="35"/>
      <c r="K12" s="35"/>
      <c r="L12" s="36">
        <f>IF(J12&lt;&gt;0,(J12/K12)*100,0)</f>
        <v>0</v>
      </c>
      <c r="M12" s="34"/>
      <c r="N12" s="35"/>
      <c r="O12" s="35"/>
      <c r="P12" s="36">
        <f>IF(N12&lt;&gt;0,(N12/O12)*100,0)</f>
        <v>0</v>
      </c>
      <c r="Q12" s="119"/>
      <c r="R12" s="35"/>
      <c r="S12" s="35"/>
      <c r="T12" s="36">
        <f>IF(R12&lt;&gt;0,(R12/S12)*100,0)</f>
        <v>0</v>
      </c>
      <c r="U12" s="119" t="s">
        <v>47</v>
      </c>
      <c r="V12" s="37">
        <v>9.5381944444444436E-2</v>
      </c>
      <c r="W12" s="37">
        <v>0.10721064814814814</v>
      </c>
      <c r="X12" s="38">
        <f>IF(V12&lt;&gt;0,(V12/W12)*100,0)</f>
        <v>88.966857389614589</v>
      </c>
      <c r="Y12" s="85" t="s">
        <v>51</v>
      </c>
      <c r="Z12" s="40">
        <v>3.6863425925925931E-2</v>
      </c>
      <c r="AA12" s="40">
        <v>4.762731481481481E-2</v>
      </c>
      <c r="AB12" s="36">
        <f>IF(Z12&lt;&gt;0,(Z12/AA12)*100,0)</f>
        <v>77.399756986634287</v>
      </c>
    </row>
    <row r="13" spans="1:29" s="13" customFormat="1" ht="24.95" customHeight="1">
      <c r="A13" s="53" t="s">
        <v>87</v>
      </c>
      <c r="B13" s="52" t="s">
        <v>28</v>
      </c>
      <c r="C13" s="23">
        <f>SUM(H13+L13+P13+T13+X13+AB13+D13)</f>
        <v>165.29540961915433</v>
      </c>
      <c r="D13" s="54">
        <v>5</v>
      </c>
      <c r="E13" s="39"/>
      <c r="F13" s="40"/>
      <c r="G13" s="40"/>
      <c r="H13" s="41">
        <f>IF(F13&lt;&gt;0,(F13/G13)*100,0)</f>
        <v>0</v>
      </c>
      <c r="I13" s="39"/>
      <c r="J13" s="40"/>
      <c r="K13" s="40"/>
      <c r="L13" s="41">
        <f>IF(J13&lt;&gt;0,(J13/K13)*100,0)</f>
        <v>0</v>
      </c>
      <c r="M13" s="39"/>
      <c r="N13" s="40"/>
      <c r="O13" s="40"/>
      <c r="P13" s="41">
        <f>IF(N13&lt;&gt;0,(N13/O13)*100,0)</f>
        <v>0</v>
      </c>
      <c r="Q13" s="27"/>
      <c r="R13" s="30"/>
      <c r="S13" s="86"/>
      <c r="T13" s="41">
        <f>IF(R13&lt;&gt;0,(R13/S13)*100,0)</f>
        <v>0</v>
      </c>
      <c r="U13" s="27" t="s">
        <v>2</v>
      </c>
      <c r="V13" s="30">
        <v>5.6643518518518517E-2</v>
      </c>
      <c r="W13" s="30">
        <v>7.0289351851851853E-2</v>
      </c>
      <c r="X13" s="43">
        <f>IF(V13&lt;&gt;0,(V13/W13)*100,0)</f>
        <v>80.586201218508151</v>
      </c>
      <c r="Y13" s="39" t="s">
        <v>86</v>
      </c>
      <c r="Z13" s="40">
        <v>2.855324074074074E-2</v>
      </c>
      <c r="AA13" s="40">
        <v>3.5821759259259262E-2</v>
      </c>
      <c r="AB13" s="41">
        <f>IF(Z13&lt;&gt;0,(Z13/AA13)*100,0)</f>
        <v>79.70920840064619</v>
      </c>
    </row>
    <row r="14" spans="1:29" s="13" customFormat="1" ht="24.95" customHeight="1">
      <c r="A14" s="53" t="s">
        <v>53</v>
      </c>
      <c r="B14" s="52" t="s">
        <v>28</v>
      </c>
      <c r="C14" s="23">
        <f>SUM(H14+L14+P14+T14+X14+AB14+D14)</f>
        <v>151.52221736641079</v>
      </c>
      <c r="D14" s="54">
        <v>5</v>
      </c>
      <c r="E14" s="27"/>
      <c r="F14" s="28"/>
      <c r="G14" s="28"/>
      <c r="H14" s="41">
        <f>IF(F14&lt;&gt;0,(F14/G14)*100,0)</f>
        <v>0</v>
      </c>
      <c r="I14" s="39"/>
      <c r="J14" s="40"/>
      <c r="K14" s="40"/>
      <c r="L14" s="41">
        <f>IF(J14&lt;&gt;0,(J14/K14)*100,0)</f>
        <v>0</v>
      </c>
      <c r="M14" s="27"/>
      <c r="N14" s="28"/>
      <c r="O14" s="28"/>
      <c r="P14" s="41">
        <f>IF(N14&lt;&gt;0,(N14/O14)*100,0)</f>
        <v>0</v>
      </c>
      <c r="Q14" s="39"/>
      <c r="R14" s="40"/>
      <c r="S14" s="42"/>
      <c r="T14" s="41">
        <f>IF(R14&lt;&gt;0,(R14/S14)*100,0)</f>
        <v>0</v>
      </c>
      <c r="U14" s="27" t="s">
        <v>2</v>
      </c>
      <c r="V14" s="30">
        <v>5.6643518518518517E-2</v>
      </c>
      <c r="W14" s="30">
        <v>7.739583333333333E-2</v>
      </c>
      <c r="X14" s="43">
        <f>IF(V14&lt;&gt;0,(V14/W14)*100,0)</f>
        <v>73.186780320023928</v>
      </c>
      <c r="Y14" s="121" t="s">
        <v>52</v>
      </c>
      <c r="Z14" s="40">
        <v>2.6898148148148147E-2</v>
      </c>
      <c r="AA14" s="40">
        <v>3.667824074074074E-2</v>
      </c>
      <c r="AB14" s="41">
        <f>IF(Z14&lt;&gt;0,(Z14/AA14)*100,0)</f>
        <v>73.335437046386858</v>
      </c>
    </row>
    <row r="15" spans="1:29" s="13" customFormat="1" ht="24.95" customHeight="1">
      <c r="A15" s="53" t="s">
        <v>37</v>
      </c>
      <c r="B15" s="52" t="s">
        <v>28</v>
      </c>
      <c r="C15" s="23">
        <f>SUM(H15+L15+P15+T15+X15+AB15+D15)</f>
        <v>135.75238293087443</v>
      </c>
      <c r="D15" s="54">
        <v>5</v>
      </c>
      <c r="E15" s="39"/>
      <c r="F15" s="40"/>
      <c r="G15" s="40"/>
      <c r="H15" s="41">
        <f>IF(F15&lt;&gt;0,(F15/G15)*100,0)</f>
        <v>0</v>
      </c>
      <c r="I15" s="39"/>
      <c r="J15" s="40"/>
      <c r="K15" s="40"/>
      <c r="L15" s="41">
        <f>IF(J15&lt;&gt;0,(J15/K15)*100,0)</f>
        <v>0</v>
      </c>
      <c r="M15" s="39"/>
      <c r="N15" s="40"/>
      <c r="O15" s="40"/>
      <c r="P15" s="41">
        <f>IF(N15&lt;&gt;0,(N15/O15)*100,0)</f>
        <v>0</v>
      </c>
      <c r="Q15" s="39"/>
      <c r="R15" s="40"/>
      <c r="S15" s="42"/>
      <c r="T15" s="41">
        <f>IF(R15&lt;&gt;0,(R15/S15)*100,0)</f>
        <v>0</v>
      </c>
      <c r="U15" s="27" t="s">
        <v>2</v>
      </c>
      <c r="V15" s="30">
        <v>5.6643518518518517E-2</v>
      </c>
      <c r="W15" s="30">
        <v>8.1354166666666672E-2</v>
      </c>
      <c r="X15" s="43">
        <f>IF(V15&lt;&gt;0,(V15/W15)*100,0)</f>
        <v>69.625835823018917</v>
      </c>
      <c r="Y15" s="39" t="s">
        <v>54</v>
      </c>
      <c r="Z15" s="40">
        <v>2.8009259259259262E-2</v>
      </c>
      <c r="AA15" s="40">
        <v>4.5821759259259263E-2</v>
      </c>
      <c r="AB15" s="41">
        <f>IF(Z15&lt;&gt;0,(Z15/AA15)*100,0)</f>
        <v>61.126547107855522</v>
      </c>
    </row>
    <row r="16" spans="1:29" s="13" customFormat="1" ht="24.95" customHeight="1">
      <c r="A16" s="53" t="s">
        <v>62</v>
      </c>
      <c r="B16" s="51" t="s">
        <v>1</v>
      </c>
      <c r="C16" s="23">
        <f>SUM(H16+L16+P16+T16+X16+AB16+D16)</f>
        <v>93.676103247293923</v>
      </c>
      <c r="D16" s="54">
        <v>5</v>
      </c>
      <c r="E16" s="39"/>
      <c r="F16" s="40"/>
      <c r="G16" s="40"/>
      <c r="H16" s="41">
        <f>IF(F16&lt;&gt;0,(F16/G16)*100,0)</f>
        <v>0</v>
      </c>
      <c r="I16" s="39"/>
      <c r="J16" s="40"/>
      <c r="K16" s="40"/>
      <c r="L16" s="41">
        <f>IF(J16&lt;&gt;0,(J16/K16)*100,0)</f>
        <v>0</v>
      </c>
      <c r="M16" s="39"/>
      <c r="N16" s="40"/>
      <c r="O16" s="40"/>
      <c r="P16" s="41">
        <f>IF(N16&lt;&gt;0,(N16/O16)*100,0)</f>
        <v>0</v>
      </c>
      <c r="Q16" s="39"/>
      <c r="R16" s="40"/>
      <c r="S16" s="42"/>
      <c r="T16" s="41">
        <f>IF(R16&lt;&gt;0,(R16/S16)*100,0)</f>
        <v>0</v>
      </c>
      <c r="U16" s="27" t="s">
        <v>2</v>
      </c>
      <c r="V16" s="30">
        <v>4.9305555555555554E-2</v>
      </c>
      <c r="W16" s="30">
        <v>5.5601851851851847E-2</v>
      </c>
      <c r="X16" s="43">
        <f>IF(V16&lt;&gt;0,(V16/W16)*100,0)</f>
        <v>88.676103247293923</v>
      </c>
      <c r="Y16" s="39"/>
      <c r="Z16" s="40"/>
      <c r="AA16" s="40"/>
      <c r="AB16" s="41">
        <f>IF(Z16&lt;&gt;0,(Z16/AA16)*100,0)</f>
        <v>0</v>
      </c>
    </row>
    <row r="17" spans="1:28" s="13" customFormat="1" ht="24.95" customHeight="1">
      <c r="A17" s="53" t="s">
        <v>5</v>
      </c>
      <c r="B17" s="51" t="s">
        <v>1</v>
      </c>
      <c r="C17" s="23">
        <f>SUM(H17+L17+P17+T17+X17+AB17+D17)</f>
        <v>93.547079609228845</v>
      </c>
      <c r="D17" s="54">
        <v>5</v>
      </c>
      <c r="E17" s="39"/>
      <c r="F17" s="40"/>
      <c r="G17" s="40"/>
      <c r="H17" s="41">
        <f>IF(F17&lt;&gt;0,(F17/G17)*100,0)</f>
        <v>0</v>
      </c>
      <c r="I17" s="39"/>
      <c r="J17" s="40"/>
      <c r="K17" s="40"/>
      <c r="L17" s="41">
        <f>IF(J17&lt;&gt;0,(J17/K17)*100,0)</f>
        <v>0</v>
      </c>
      <c r="M17" s="39"/>
      <c r="N17" s="40"/>
      <c r="O17" s="40"/>
      <c r="P17" s="41">
        <f>IF(N17&lt;&gt;0,(N17/O17)*100,0)</f>
        <v>0</v>
      </c>
      <c r="Q17" s="39"/>
      <c r="R17" s="40"/>
      <c r="S17" s="42"/>
      <c r="T17" s="41">
        <f>IF(R17&lt;&gt;0,(R17/S17)*100,0)</f>
        <v>0</v>
      </c>
      <c r="U17" s="27" t="s">
        <v>2</v>
      </c>
      <c r="V17" s="30">
        <v>4.9305555555555554E-2</v>
      </c>
      <c r="W17" s="30">
        <v>5.5682870370370369E-2</v>
      </c>
      <c r="X17" s="43">
        <f>IF(V17&lt;&gt;0,(V17/W17)*100,0)</f>
        <v>88.547079609228845</v>
      </c>
      <c r="Y17" s="39"/>
      <c r="Z17" s="40"/>
      <c r="AA17" s="40"/>
      <c r="AB17" s="41">
        <f>IF(Z17&lt;&gt;0,(Z17/AA17)*100,0)</f>
        <v>0</v>
      </c>
    </row>
    <row r="18" spans="1:28" s="13" customFormat="1" ht="24.95" customHeight="1">
      <c r="A18" s="53" t="s">
        <v>63</v>
      </c>
      <c r="B18" s="51" t="s">
        <v>1</v>
      </c>
      <c r="C18" s="23">
        <f>SUM(H18+L18+P18+T18+X18+AB18+D18)</f>
        <v>93.08933002481389</v>
      </c>
      <c r="D18" s="54">
        <v>5</v>
      </c>
      <c r="E18" s="39"/>
      <c r="F18" s="40"/>
      <c r="G18" s="40"/>
      <c r="H18" s="41">
        <f>IF(F18&lt;&gt;0,(F18/G18)*100,0)</f>
        <v>0</v>
      </c>
      <c r="I18" s="39"/>
      <c r="J18" s="40"/>
      <c r="K18" s="40"/>
      <c r="L18" s="41">
        <f>IF(J18&lt;&gt;0,(J18/K18)*100,0)</f>
        <v>0</v>
      </c>
      <c r="M18" s="39"/>
      <c r="N18" s="40"/>
      <c r="O18" s="40"/>
      <c r="P18" s="41">
        <f>IF(N18&lt;&gt;0,(N18/O18)*100,0)</f>
        <v>0</v>
      </c>
      <c r="Q18" s="39"/>
      <c r="R18" s="40"/>
      <c r="S18" s="42"/>
      <c r="T18" s="41">
        <f>IF(R18&lt;&gt;0,(R18/S18)*100,0)</f>
        <v>0</v>
      </c>
      <c r="U18" s="27" t="s">
        <v>2</v>
      </c>
      <c r="V18" s="30">
        <v>4.9305555555555554E-2</v>
      </c>
      <c r="W18" s="30">
        <v>5.5972222222222222E-2</v>
      </c>
      <c r="X18" s="43">
        <f>IF(V18&lt;&gt;0,(V18/W18)*100,0)</f>
        <v>88.08933002481389</v>
      </c>
      <c r="Y18" s="39"/>
      <c r="Z18" s="40"/>
      <c r="AA18" s="40"/>
      <c r="AB18" s="41">
        <f>IF(Z18&lt;&gt;0,(Z18/AA18)*100,0)</f>
        <v>0</v>
      </c>
    </row>
    <row r="19" spans="1:28" s="13" customFormat="1" ht="24.95" customHeight="1">
      <c r="A19" s="53" t="s">
        <v>64</v>
      </c>
      <c r="B19" s="51" t="s">
        <v>1</v>
      </c>
      <c r="C19" s="23">
        <f>SUM(H19+L19+P19+T19+X19+AB19+D19)</f>
        <v>93.052914427449352</v>
      </c>
      <c r="D19" s="54">
        <v>5</v>
      </c>
      <c r="E19" s="39"/>
      <c r="F19" s="40"/>
      <c r="G19" s="40"/>
      <c r="H19" s="41">
        <f>IF(F19&lt;&gt;0,(F19/G19)*100,0)</f>
        <v>0</v>
      </c>
      <c r="I19" s="39"/>
      <c r="J19" s="40"/>
      <c r="K19" s="40"/>
      <c r="L19" s="41">
        <f>IF(J19&lt;&gt;0,(J19/K19)*100,0)</f>
        <v>0</v>
      </c>
      <c r="M19" s="39"/>
      <c r="N19" s="40"/>
      <c r="O19" s="40"/>
      <c r="P19" s="41">
        <f>IF(N19&lt;&gt;0,(N19/O19)*100,0)</f>
        <v>0</v>
      </c>
      <c r="Q19" s="39"/>
      <c r="R19" s="40"/>
      <c r="S19" s="42"/>
      <c r="T19" s="41">
        <f>IF(R19&lt;&gt;0,(R19/S19)*100,0)</f>
        <v>0</v>
      </c>
      <c r="U19" s="27" t="s">
        <v>2</v>
      </c>
      <c r="V19" s="30">
        <v>4.9305555555555554E-2</v>
      </c>
      <c r="W19" s="30">
        <v>5.5995370370370369E-2</v>
      </c>
      <c r="X19" s="43">
        <f>IF(V19&lt;&gt;0,(V19/W19)*100,0)</f>
        <v>88.052914427449352</v>
      </c>
      <c r="Y19" s="39"/>
      <c r="Z19" s="40"/>
      <c r="AA19" s="40"/>
      <c r="AB19" s="41">
        <f>IF(Z19&lt;&gt;0,(Z19/AA19)*100,0)</f>
        <v>0</v>
      </c>
    </row>
    <row r="20" spans="1:28" s="13" customFormat="1" ht="24.95" customHeight="1">
      <c r="A20" s="53" t="s">
        <v>65</v>
      </c>
      <c r="B20" s="51" t="s">
        <v>1</v>
      </c>
      <c r="C20" s="23">
        <f>SUM(H20+L20+P20+T20+X20+AB20+D20)</f>
        <v>92.312973970075831</v>
      </c>
      <c r="D20" s="54">
        <v>5</v>
      </c>
      <c r="E20" s="39"/>
      <c r="F20" s="40"/>
      <c r="G20" s="40"/>
      <c r="H20" s="41">
        <f>IF(F20&lt;&gt;0,(F20/G20)*100,0)</f>
        <v>0</v>
      </c>
      <c r="I20" s="39"/>
      <c r="J20" s="40"/>
      <c r="K20" s="40"/>
      <c r="L20" s="41">
        <f>IF(J20&lt;&gt;0,(J20/K20)*100,0)</f>
        <v>0</v>
      </c>
      <c r="M20" s="39"/>
      <c r="N20" s="40"/>
      <c r="O20" s="40"/>
      <c r="P20" s="41">
        <f>IF(N20&lt;&gt;0,(N20/O20)*100,0)</f>
        <v>0</v>
      </c>
      <c r="Q20" s="39"/>
      <c r="R20" s="40"/>
      <c r="S20" s="42"/>
      <c r="T20" s="41">
        <f>IF(R20&lt;&gt;0,(R20/S20)*100,0)</f>
        <v>0</v>
      </c>
      <c r="U20" s="27" t="s">
        <v>2</v>
      </c>
      <c r="V20" s="30">
        <v>4.9305555555555554E-2</v>
      </c>
      <c r="W20" s="30">
        <v>5.6469907407407406E-2</v>
      </c>
      <c r="X20" s="43">
        <f>IF(V20&lt;&gt;0,(V20/W20)*100,0)</f>
        <v>87.312973970075831</v>
      </c>
      <c r="Y20" s="39"/>
      <c r="Z20" s="40"/>
      <c r="AA20" s="40"/>
      <c r="AB20" s="41">
        <f>IF(Z20&lt;&gt;0,(Z20/AA20)*100,0)</f>
        <v>0</v>
      </c>
    </row>
    <row r="21" spans="1:28" s="13" customFormat="1" ht="24.95" customHeight="1">
      <c r="A21" s="53" t="s">
        <v>29</v>
      </c>
      <c r="B21" s="52" t="s">
        <v>28</v>
      </c>
      <c r="C21" s="23">
        <f>SUM(H21+L21+P21+T21+X21+AB21+D21)</f>
        <v>92.097348282612572</v>
      </c>
      <c r="D21" s="54">
        <v>5</v>
      </c>
      <c r="E21" s="39"/>
      <c r="F21" s="40"/>
      <c r="G21" s="40"/>
      <c r="H21" s="41">
        <f>IF(F21&lt;&gt;0,(F21/G21)*100,0)</f>
        <v>0</v>
      </c>
      <c r="I21" s="39"/>
      <c r="J21" s="40"/>
      <c r="K21" s="40"/>
      <c r="L21" s="41">
        <f>IF(J21&lt;&gt;0,(J21/K21)*100,0)</f>
        <v>0</v>
      </c>
      <c r="M21" s="39"/>
      <c r="N21" s="40"/>
      <c r="O21" s="40"/>
      <c r="P21" s="41">
        <f>IF(N21&lt;&gt;0,(N21/O21)*100,0)</f>
        <v>0</v>
      </c>
      <c r="Q21" s="39"/>
      <c r="R21" s="40"/>
      <c r="S21" s="42"/>
      <c r="T21" s="41">
        <f>IF(R21&lt;&gt;0,(R21/S21)*100,0)</f>
        <v>0</v>
      </c>
      <c r="U21" s="27" t="s">
        <v>2</v>
      </c>
      <c r="V21" s="30">
        <v>5.6643518518518517E-2</v>
      </c>
      <c r="W21" s="30">
        <v>6.5034722222222216E-2</v>
      </c>
      <c r="X21" s="43">
        <f>IF(V21&lt;&gt;0,(V21/W21)*100,0)</f>
        <v>87.097348282612572</v>
      </c>
      <c r="Y21" s="39"/>
      <c r="Z21" s="40"/>
      <c r="AA21" s="40"/>
      <c r="AB21" s="41">
        <f>IF(Z21&lt;&gt;0,(Z21/AA21)*100,0)</f>
        <v>0</v>
      </c>
    </row>
    <row r="22" spans="1:28" s="13" customFormat="1" ht="24.95" customHeight="1">
      <c r="A22" s="53" t="s">
        <v>66</v>
      </c>
      <c r="B22" s="51" t="s">
        <v>1</v>
      </c>
      <c r="C22" s="23">
        <f>SUM(H22+L22+P22+T22+X22+AB22+D22)</f>
        <v>91.444805194805198</v>
      </c>
      <c r="D22" s="54">
        <v>5</v>
      </c>
      <c r="E22" s="39"/>
      <c r="F22" s="40"/>
      <c r="G22" s="40"/>
      <c r="H22" s="41">
        <f>IF(F22&lt;&gt;0,(F22/G22)*100,0)</f>
        <v>0</v>
      </c>
      <c r="I22" s="39"/>
      <c r="J22" s="40"/>
      <c r="K22" s="40"/>
      <c r="L22" s="41">
        <f>IF(J22&lt;&gt;0,(J22/K22)*100,0)</f>
        <v>0</v>
      </c>
      <c r="M22" s="39"/>
      <c r="N22" s="40"/>
      <c r="O22" s="40"/>
      <c r="P22" s="41">
        <f>IF(N22&lt;&gt;0,(N22/O22)*100,0)</f>
        <v>0</v>
      </c>
      <c r="Q22" s="39"/>
      <c r="R22" s="40"/>
      <c r="S22" s="42"/>
      <c r="T22" s="41">
        <f>IF(R22&lt;&gt;0,(R22/S22)*100,0)</f>
        <v>0</v>
      </c>
      <c r="U22" s="27" t="s">
        <v>2</v>
      </c>
      <c r="V22" s="30">
        <v>4.9305555555555554E-2</v>
      </c>
      <c r="W22" s="30">
        <v>5.7037037037037032E-2</v>
      </c>
      <c r="X22" s="43">
        <f>IF(V22&lt;&gt;0,(V22/W22)*100,0)</f>
        <v>86.444805194805198</v>
      </c>
      <c r="Y22" s="39"/>
      <c r="Z22" s="40"/>
      <c r="AA22" s="40"/>
      <c r="AB22" s="41">
        <f>IF(Z22&lt;&gt;0,(Z22/AA22)*100,0)</f>
        <v>0</v>
      </c>
    </row>
    <row r="23" spans="1:28" s="13" customFormat="1" ht="24.95" customHeight="1">
      <c r="A23" s="53" t="s">
        <v>72</v>
      </c>
      <c r="B23" s="52" t="s">
        <v>28</v>
      </c>
      <c r="C23" s="23">
        <f>SUM(H23+L23+P23+T23+X23+AB23+D23)</f>
        <v>89.190607259590578</v>
      </c>
      <c r="D23" s="54">
        <v>5</v>
      </c>
      <c r="E23" s="39"/>
      <c r="F23" s="40"/>
      <c r="G23" s="40"/>
      <c r="H23" s="41">
        <f>IF(F23&lt;&gt;0,(F23/G23)*100,0)</f>
        <v>0</v>
      </c>
      <c r="I23" s="39"/>
      <c r="J23" s="40"/>
      <c r="K23" s="40"/>
      <c r="L23" s="41">
        <f>IF(J23&lt;&gt;0,(J23/K23)*100,0)</f>
        <v>0</v>
      </c>
      <c r="M23" s="39"/>
      <c r="N23" s="40"/>
      <c r="O23" s="40"/>
      <c r="P23" s="41">
        <f>IF(N23&lt;&gt;0,(N23/O23)*100,0)</f>
        <v>0</v>
      </c>
      <c r="Q23" s="39"/>
      <c r="R23" s="40"/>
      <c r="S23" s="42"/>
      <c r="T23" s="41">
        <f>IF(R23&lt;&gt;0,(R23/S23)*100,0)</f>
        <v>0</v>
      </c>
      <c r="U23" s="27" t="s">
        <v>2</v>
      </c>
      <c r="V23" s="30">
        <v>5.6643518518518517E-2</v>
      </c>
      <c r="W23" s="30">
        <v>6.7280092592592586E-2</v>
      </c>
      <c r="X23" s="43">
        <f>IF(V23&lt;&gt;0,(V23/W23)*100,0)</f>
        <v>84.190607259590578</v>
      </c>
      <c r="Y23" s="39"/>
      <c r="Z23" s="40"/>
      <c r="AA23" s="40"/>
      <c r="AB23" s="41">
        <f>IF(Z23&lt;&gt;0,(Z23/AA23)*100,0)</f>
        <v>0</v>
      </c>
    </row>
    <row r="24" spans="1:28" s="13" customFormat="1" ht="24.95" customHeight="1">
      <c r="A24" s="53" t="s">
        <v>73</v>
      </c>
      <c r="B24" s="52" t="s">
        <v>28</v>
      </c>
      <c r="C24" s="23">
        <f>SUM(H24+L24+P24+T24+X24+AB24+D24)</f>
        <v>87.18303946263643</v>
      </c>
      <c r="D24" s="54">
        <v>5</v>
      </c>
      <c r="E24" s="39"/>
      <c r="F24" s="40"/>
      <c r="G24" s="40"/>
      <c r="H24" s="41">
        <f>IF(F24&lt;&gt;0,(F24/G24)*100,0)</f>
        <v>0</v>
      </c>
      <c r="I24" s="39"/>
      <c r="J24" s="40"/>
      <c r="K24" s="40"/>
      <c r="L24" s="41">
        <f>IF(J24&lt;&gt;0,(J24/K24)*100,0)</f>
        <v>0</v>
      </c>
      <c r="M24" s="39"/>
      <c r="N24" s="40"/>
      <c r="O24" s="40"/>
      <c r="P24" s="41">
        <f>IF(N24&lt;&gt;0,(N24/O24)*100,0)</f>
        <v>0</v>
      </c>
      <c r="Q24" s="39"/>
      <c r="R24" s="40"/>
      <c r="S24" s="42"/>
      <c r="T24" s="41">
        <f>IF(R24&lt;&gt;0,(R24/S24)*100,0)</f>
        <v>0</v>
      </c>
      <c r="U24" s="27" t="s">
        <v>2</v>
      </c>
      <c r="V24" s="30">
        <v>5.6643518518518517E-2</v>
      </c>
      <c r="W24" s="30">
        <v>6.8923611111111116E-2</v>
      </c>
      <c r="X24" s="43">
        <f>IF(V24&lt;&gt;0,(V24/W24)*100,0)</f>
        <v>82.18303946263643</v>
      </c>
      <c r="Y24" s="39"/>
      <c r="Z24" s="40"/>
      <c r="AA24" s="40"/>
      <c r="AB24" s="41">
        <f>IF(Z24&lt;&gt;0,(Z24/AA24)*100,0)</f>
        <v>0</v>
      </c>
    </row>
    <row r="25" spans="1:28" s="13" customFormat="1" ht="24.95" customHeight="1">
      <c r="A25" s="53" t="s">
        <v>33</v>
      </c>
      <c r="B25" s="52" t="s">
        <v>28</v>
      </c>
      <c r="C25" s="23">
        <f>SUM(H25+L25+P25+T25+X25+AB25+D25)</f>
        <v>86.376787495843033</v>
      </c>
      <c r="D25" s="54">
        <v>5</v>
      </c>
      <c r="E25" s="39"/>
      <c r="F25" s="40"/>
      <c r="G25" s="40"/>
      <c r="H25" s="41">
        <f>IF(F25&lt;&gt;0,(F25/G25)*100,0)</f>
        <v>0</v>
      </c>
      <c r="I25" s="39"/>
      <c r="J25" s="40"/>
      <c r="K25" s="40"/>
      <c r="L25" s="41">
        <f>IF(J25&lt;&gt;0,(J25/K25)*100,0)</f>
        <v>0</v>
      </c>
      <c r="M25" s="39"/>
      <c r="N25" s="40"/>
      <c r="O25" s="40"/>
      <c r="P25" s="41">
        <f>IF(N25&lt;&gt;0,(N25/O25)*100,0)</f>
        <v>0</v>
      </c>
      <c r="Q25" s="39"/>
      <c r="R25" s="40"/>
      <c r="S25" s="42"/>
      <c r="T25" s="41">
        <f>IF(R25&lt;&gt;0,(R25/S25)*100,0)</f>
        <v>0</v>
      </c>
      <c r="U25" s="27" t="s">
        <v>2</v>
      </c>
      <c r="V25" s="30">
        <v>5.6643518518518517E-2</v>
      </c>
      <c r="W25" s="30">
        <v>6.9606481481481478E-2</v>
      </c>
      <c r="X25" s="43">
        <f>IF(V25&lt;&gt;0,(V25/W25)*100,0)</f>
        <v>81.376787495843033</v>
      </c>
      <c r="Y25" s="39"/>
      <c r="Z25" s="40"/>
      <c r="AA25" s="40"/>
      <c r="AB25" s="41">
        <f>IF(Z25&lt;&gt;0,(Z25/AA25)*100,0)</f>
        <v>0</v>
      </c>
    </row>
    <row r="26" spans="1:28" s="13" customFormat="1" ht="24.95" customHeight="1">
      <c r="A26" s="53" t="s">
        <v>68</v>
      </c>
      <c r="B26" s="51" t="s">
        <v>1</v>
      </c>
      <c r="C26" s="23">
        <f>SUM(H26+L26+P26+T26+X26+AB26+D26)</f>
        <v>85.544526375496304</v>
      </c>
      <c r="D26" s="54">
        <v>5</v>
      </c>
      <c r="E26" s="39"/>
      <c r="F26" s="40"/>
      <c r="G26" s="40"/>
      <c r="H26" s="41">
        <f>IF(F26&lt;&gt;0,(F26/G26)*100,0)</f>
        <v>0</v>
      </c>
      <c r="I26" s="39"/>
      <c r="J26" s="40"/>
      <c r="K26" s="40"/>
      <c r="L26" s="41">
        <f>IF(J26&lt;&gt;0,(J26/K26)*100,0)</f>
        <v>0</v>
      </c>
      <c r="M26" s="39"/>
      <c r="N26" s="40"/>
      <c r="O26" s="40"/>
      <c r="P26" s="41">
        <f>IF(N26&lt;&gt;0,(N26/O26)*100,0)</f>
        <v>0</v>
      </c>
      <c r="Q26" s="39"/>
      <c r="R26" s="40"/>
      <c r="S26" s="42"/>
      <c r="T26" s="41">
        <f>IF(R26&lt;&gt;0,(R26/S26)*100,0)</f>
        <v>0</v>
      </c>
      <c r="U26" s="27" t="s">
        <v>2</v>
      </c>
      <c r="V26" s="30">
        <v>4.9305555555555554E-2</v>
      </c>
      <c r="W26" s="30">
        <v>6.1215277777777778E-2</v>
      </c>
      <c r="X26" s="43">
        <f>IF(V26&lt;&gt;0,(V26/W26)*100,0)</f>
        <v>80.544526375496304</v>
      </c>
      <c r="Y26" s="39"/>
      <c r="Z26" s="40"/>
      <c r="AA26" s="40"/>
      <c r="AB26" s="41">
        <f>IF(Z26&lt;&gt;0,(Z26/AA26)*100,0)</f>
        <v>0</v>
      </c>
    </row>
    <row r="27" spans="1:28" s="13" customFormat="1" ht="24.95" customHeight="1">
      <c r="A27" s="53" t="s">
        <v>69</v>
      </c>
      <c r="B27" s="51" t="s">
        <v>1</v>
      </c>
      <c r="C27" s="23">
        <f>SUM(H27+L27+P27+T27+X27+AB27+D27)</f>
        <v>84.96996433264502</v>
      </c>
      <c r="D27" s="54">
        <v>5</v>
      </c>
      <c r="E27" s="39"/>
      <c r="F27" s="40"/>
      <c r="G27" s="40"/>
      <c r="H27" s="41">
        <f>IF(F27&lt;&gt;0,(F27/G27)*100,0)</f>
        <v>0</v>
      </c>
      <c r="I27" s="39"/>
      <c r="J27" s="40"/>
      <c r="K27" s="40"/>
      <c r="L27" s="41">
        <f>IF(J27&lt;&gt;0,(J27/K27)*100,0)</f>
        <v>0</v>
      </c>
      <c r="M27" s="39"/>
      <c r="N27" s="40"/>
      <c r="O27" s="40"/>
      <c r="P27" s="41">
        <f>IF(N27&lt;&gt;0,(N27/O27)*100,0)</f>
        <v>0</v>
      </c>
      <c r="Q27" s="39"/>
      <c r="R27" s="40"/>
      <c r="S27" s="42"/>
      <c r="T27" s="41">
        <f>IF(R27&lt;&gt;0,(R27/S27)*100,0)</f>
        <v>0</v>
      </c>
      <c r="U27" s="27" t="s">
        <v>2</v>
      </c>
      <c r="V27" s="30">
        <v>4.9305555555555554E-2</v>
      </c>
      <c r="W27" s="30">
        <v>6.1655092592592588E-2</v>
      </c>
      <c r="X27" s="43">
        <f>IF(V27&lt;&gt;0,(V27/W27)*100,0)</f>
        <v>79.96996433264502</v>
      </c>
      <c r="Y27" s="39"/>
      <c r="Z27" s="40"/>
      <c r="AA27" s="40"/>
      <c r="AB27" s="41">
        <f>IF(Z27&lt;&gt;0,(Z27/AA27)*100,0)</f>
        <v>0</v>
      </c>
    </row>
    <row r="28" spans="1:28" s="13" customFormat="1" ht="24.95" customHeight="1">
      <c r="A28" s="53" t="s">
        <v>17</v>
      </c>
      <c r="B28" s="51" t="s">
        <v>1</v>
      </c>
      <c r="C28" s="23">
        <f>SUM(H28+L28+P28+T28+X28+AB28+D28)</f>
        <v>83.962001853568111</v>
      </c>
      <c r="D28" s="54">
        <v>5</v>
      </c>
      <c r="E28" s="39"/>
      <c r="F28" s="40"/>
      <c r="G28" s="40"/>
      <c r="H28" s="41">
        <f>IF(F28&lt;&gt;0,(F28/G28)*100,0)</f>
        <v>0</v>
      </c>
      <c r="I28" s="39"/>
      <c r="J28" s="40"/>
      <c r="K28" s="40"/>
      <c r="L28" s="41">
        <f>IF(J28&lt;&gt;0,(J28/K28)*100,0)</f>
        <v>0</v>
      </c>
      <c r="M28" s="39"/>
      <c r="N28" s="40"/>
      <c r="O28" s="40"/>
      <c r="P28" s="41">
        <f>IF(N28&lt;&gt;0,(N28/O28)*100,0)</f>
        <v>0</v>
      </c>
      <c r="Q28" s="39"/>
      <c r="R28" s="40"/>
      <c r="S28" s="42"/>
      <c r="T28" s="41">
        <f>IF(R28&lt;&gt;0,(R28/S28)*100,0)</f>
        <v>0</v>
      </c>
      <c r="U28" s="27" t="s">
        <v>2</v>
      </c>
      <c r="V28" s="30">
        <v>4.9305555555555554E-2</v>
      </c>
      <c r="W28" s="30">
        <v>6.2442129629629632E-2</v>
      </c>
      <c r="X28" s="43">
        <f>IF(V28&lt;&gt;0,(V28/W28)*100,0)</f>
        <v>78.962001853568111</v>
      </c>
      <c r="Y28" s="39"/>
      <c r="Z28" s="40"/>
      <c r="AA28" s="40"/>
      <c r="AB28" s="41">
        <f>IF(Z28&lt;&gt;0,(Z28/AA28)*100,0)</f>
        <v>0</v>
      </c>
    </row>
    <row r="29" spans="1:28" s="13" customFormat="1" ht="24.95" customHeight="1">
      <c r="A29" s="53" t="s">
        <v>78</v>
      </c>
      <c r="B29" s="51" t="s">
        <v>1</v>
      </c>
      <c r="C29" s="23">
        <f>SUM(H29+L29+P29+T29+X29+AB29+D29)</f>
        <v>83.29443117074068</v>
      </c>
      <c r="D29" s="54">
        <v>5</v>
      </c>
      <c r="E29" s="39"/>
      <c r="F29" s="40"/>
      <c r="G29" s="40"/>
      <c r="H29" s="41">
        <f>IF(F29&lt;&gt;0,(F29/G29)*100,0)</f>
        <v>0</v>
      </c>
      <c r="I29" s="39"/>
      <c r="J29" s="40"/>
      <c r="K29" s="40"/>
      <c r="L29" s="41">
        <f>IF(J29&lt;&gt;0,(J29/K29)*100,0)</f>
        <v>0</v>
      </c>
      <c r="M29" s="39"/>
      <c r="N29" s="40"/>
      <c r="O29" s="40"/>
      <c r="P29" s="41">
        <f>IF(N29&lt;&gt;0,(N29/O29)*100,0)</f>
        <v>0</v>
      </c>
      <c r="Q29" s="39"/>
      <c r="R29" s="40"/>
      <c r="S29" s="42"/>
      <c r="T29" s="41">
        <f>IF(R29&lt;&gt;0,(R29/S29)*100,0)</f>
        <v>0</v>
      </c>
      <c r="U29" s="27" t="s">
        <v>2</v>
      </c>
      <c r="V29" s="30">
        <v>4.9305555555555554E-2</v>
      </c>
      <c r="W29" s="30">
        <v>6.2974537037037037E-2</v>
      </c>
      <c r="X29" s="43">
        <f>IF(V29&lt;&gt;0,(V29/W29)*100,0)</f>
        <v>78.29443117074068</v>
      </c>
      <c r="Y29" s="39"/>
      <c r="Z29" s="40"/>
      <c r="AA29" s="40"/>
      <c r="AB29" s="41">
        <f>IF(Z29&lt;&gt;0,(Z29/AA29)*100,0)</f>
        <v>0</v>
      </c>
    </row>
    <row r="30" spans="1:28" s="13" customFormat="1" ht="24.95" customHeight="1">
      <c r="A30" s="53" t="s">
        <v>56</v>
      </c>
      <c r="B30" s="51" t="s">
        <v>1</v>
      </c>
      <c r="C30" s="23">
        <f>SUM(H30+L30+P30+T30+X30+AB30+D30)</f>
        <v>83.096162138852932</v>
      </c>
      <c r="D30" s="54"/>
      <c r="E30" s="39"/>
      <c r="F30" s="40"/>
      <c r="G30" s="40"/>
      <c r="H30" s="41">
        <f>IF(F30&lt;&gt;0,(F30/G30)*100,0)</f>
        <v>0</v>
      </c>
      <c r="I30" s="39"/>
      <c r="J30" s="40"/>
      <c r="K30" s="40"/>
      <c r="L30" s="41">
        <f>IF(J30&lt;&gt;0,(J30/K30)*100,0)</f>
        <v>0</v>
      </c>
      <c r="M30" s="39"/>
      <c r="N30" s="40"/>
      <c r="O30" s="40"/>
      <c r="P30" s="41">
        <f>IF(N30&lt;&gt;0,(N30/O30)*100,0)</f>
        <v>0</v>
      </c>
      <c r="Q30" s="39"/>
      <c r="R30" s="40"/>
      <c r="S30" s="42"/>
      <c r="T30" s="41">
        <f>IF(R30&lt;&gt;0,(R30/S30)*100,0)</f>
        <v>0</v>
      </c>
      <c r="U30" s="27"/>
      <c r="V30" s="30"/>
      <c r="W30" s="30"/>
      <c r="X30" s="43">
        <f>IF(V30&lt;&gt;0,(V30/W30)*100,0)</f>
        <v>0</v>
      </c>
      <c r="Y30" s="39" t="s">
        <v>54</v>
      </c>
      <c r="Z30" s="40">
        <v>2.2303240740740738E-2</v>
      </c>
      <c r="AA30" s="40">
        <v>2.6840277777777779E-2</v>
      </c>
      <c r="AB30" s="41">
        <f>IF(Z30&lt;&gt;0,(Z30/AA30)*100,0)</f>
        <v>83.096162138852932</v>
      </c>
    </row>
    <row r="31" spans="1:28" s="13" customFormat="1" ht="24.95" customHeight="1">
      <c r="A31" s="53" t="s">
        <v>71</v>
      </c>
      <c r="B31" s="51" t="s">
        <v>1</v>
      </c>
      <c r="C31" s="23">
        <f>SUM(H31+L31+P31+T31+X31+AB31+D31)</f>
        <v>81.798269334775554</v>
      </c>
      <c r="D31" s="54">
        <v>5</v>
      </c>
      <c r="E31" s="39"/>
      <c r="F31" s="40"/>
      <c r="G31" s="40"/>
      <c r="H31" s="41">
        <f>IF(F31&lt;&gt;0,(F31/G31)*100,0)</f>
        <v>0</v>
      </c>
      <c r="I31" s="39"/>
      <c r="J31" s="40"/>
      <c r="K31" s="40"/>
      <c r="L31" s="41">
        <f>IF(J31&lt;&gt;0,(J31/K31)*100,0)</f>
        <v>0</v>
      </c>
      <c r="M31" s="39"/>
      <c r="N31" s="40"/>
      <c r="O31" s="40"/>
      <c r="P31" s="41">
        <f>IF(N31&lt;&gt;0,(N31/O31)*100,0)</f>
        <v>0</v>
      </c>
      <c r="Q31" s="39"/>
      <c r="R31" s="40"/>
      <c r="S31" s="42"/>
      <c r="T31" s="41">
        <f>IF(R31&lt;&gt;0,(R31/S31)*100,0)</f>
        <v>0</v>
      </c>
      <c r="U31" s="27" t="s">
        <v>2</v>
      </c>
      <c r="V31" s="30">
        <v>4.9305555555555554E-2</v>
      </c>
      <c r="W31" s="30">
        <v>6.4201388888888891E-2</v>
      </c>
      <c r="X31" s="43">
        <f>IF(V31&lt;&gt;0,(V31/W31)*100,0)</f>
        <v>76.798269334775554</v>
      </c>
      <c r="Y31" s="39"/>
      <c r="Z31" s="40"/>
      <c r="AA31" s="40"/>
      <c r="AB31" s="41">
        <f>IF(Z31&lt;&gt;0,(Z31/AA31)*100,0)</f>
        <v>0</v>
      </c>
    </row>
    <row r="32" spans="1:28" s="13" customFormat="1" ht="24.95" customHeight="1">
      <c r="A32" s="53" t="s">
        <v>15</v>
      </c>
      <c r="B32" s="51" t="s">
        <v>1</v>
      </c>
      <c r="C32" s="23">
        <f>SUM(H32+L32+P32+T32+X32+AB32+D32)</f>
        <v>79.645172595058696</v>
      </c>
      <c r="D32" s="54">
        <v>5</v>
      </c>
      <c r="E32" s="39"/>
      <c r="F32" s="40"/>
      <c r="G32" s="40"/>
      <c r="H32" s="41">
        <f>IF(F32&lt;&gt;0,(F32/G32)*100,0)</f>
        <v>0</v>
      </c>
      <c r="I32" s="39"/>
      <c r="J32" s="40"/>
      <c r="K32" s="40"/>
      <c r="L32" s="41">
        <f>IF(J32&lt;&gt;0,(J32/K32)*100,0)</f>
        <v>0</v>
      </c>
      <c r="M32" s="39"/>
      <c r="N32" s="40"/>
      <c r="O32" s="40"/>
      <c r="P32" s="41">
        <f>IF(N32&lt;&gt;0,(N32/O32)*100,0)</f>
        <v>0</v>
      </c>
      <c r="Q32" s="39"/>
      <c r="R32" s="40"/>
      <c r="S32" s="42"/>
      <c r="T32" s="41">
        <f>IF(R32&lt;&gt;0,(R32/S32)*100,0)</f>
        <v>0</v>
      </c>
      <c r="U32" s="27" t="s">
        <v>2</v>
      </c>
      <c r="V32" s="30">
        <v>4.9305555555555554E-2</v>
      </c>
      <c r="W32" s="30">
        <v>6.6053240740740746E-2</v>
      </c>
      <c r="X32" s="43">
        <f>IF(V32&lt;&gt;0,(V32/W32)*100,0)</f>
        <v>74.645172595058696</v>
      </c>
      <c r="Y32" s="39"/>
      <c r="Z32" s="40"/>
      <c r="AA32" s="40"/>
      <c r="AB32" s="41">
        <f>IF(Z32&lt;&gt;0,(Z32/AA32)*100,0)</f>
        <v>0</v>
      </c>
    </row>
    <row r="33" spans="1:29" s="13" customFormat="1" ht="24.95" customHeight="1">
      <c r="A33" s="53" t="s">
        <v>22</v>
      </c>
      <c r="B33" s="51" t="s">
        <v>1</v>
      </c>
      <c r="C33" s="23">
        <f>SUM(H33+L33+P33+T33+X33+AB33+D33)</f>
        <v>79.371508379888269</v>
      </c>
      <c r="D33" s="54">
        <v>5</v>
      </c>
      <c r="E33" s="39"/>
      <c r="F33" s="40"/>
      <c r="G33" s="40"/>
      <c r="H33" s="41">
        <f>IF(F33&lt;&gt;0,(F33/G33)*100,0)</f>
        <v>0</v>
      </c>
      <c r="I33" s="39"/>
      <c r="J33" s="40"/>
      <c r="K33" s="40"/>
      <c r="L33" s="41">
        <f>IF(J33&lt;&gt;0,(J33/K33)*100,0)</f>
        <v>0</v>
      </c>
      <c r="M33" s="39"/>
      <c r="N33" s="40"/>
      <c r="O33" s="40"/>
      <c r="P33" s="41">
        <f>IF(N33&lt;&gt;0,(N33/O33)*100,0)</f>
        <v>0</v>
      </c>
      <c r="Q33" s="39"/>
      <c r="R33" s="40"/>
      <c r="S33" s="42"/>
      <c r="T33" s="41">
        <f>IF(R33&lt;&gt;0,(R33/S33)*100,0)</f>
        <v>0</v>
      </c>
      <c r="U33" s="27" t="s">
        <v>2</v>
      </c>
      <c r="V33" s="30">
        <v>4.9305555555555554E-2</v>
      </c>
      <c r="W33" s="30">
        <v>6.6296296296296298E-2</v>
      </c>
      <c r="X33" s="43">
        <f>IF(V33&lt;&gt;0,(V33/W33)*100,0)</f>
        <v>74.371508379888269</v>
      </c>
      <c r="Y33" s="39"/>
      <c r="Z33" s="40"/>
      <c r="AA33" s="40"/>
      <c r="AB33" s="41">
        <f>IF(Z33&lt;&gt;0,(Z33/AA33)*100,0)</f>
        <v>0</v>
      </c>
    </row>
    <row r="34" spans="1:29" s="13" customFormat="1" ht="24.95" customHeight="1">
      <c r="A34" s="53" t="s">
        <v>79</v>
      </c>
      <c r="B34" s="51" t="s">
        <v>1</v>
      </c>
      <c r="C34" s="23">
        <f>SUM(H34+L34+P34+T34+X34+AB34+D34)</f>
        <v>79.228959749085206</v>
      </c>
      <c r="D34" s="54">
        <v>5</v>
      </c>
      <c r="E34" s="39"/>
      <c r="F34" s="40"/>
      <c r="G34" s="40"/>
      <c r="H34" s="41">
        <f>IF(F34&lt;&gt;0,(F34/G34)*100,0)</f>
        <v>0</v>
      </c>
      <c r="I34" s="39"/>
      <c r="J34" s="40"/>
      <c r="K34" s="40"/>
      <c r="L34" s="41">
        <f>IF(J34&lt;&gt;0,(J34/K34)*100,0)</f>
        <v>0</v>
      </c>
      <c r="M34" s="39"/>
      <c r="N34" s="40"/>
      <c r="O34" s="40"/>
      <c r="P34" s="41">
        <f>IF(N34&lt;&gt;0,(N34/O34)*100,0)</f>
        <v>0</v>
      </c>
      <c r="Q34" s="39"/>
      <c r="R34" s="40"/>
      <c r="S34" s="42"/>
      <c r="T34" s="41">
        <f>IF(R34&lt;&gt;0,(R34/S34)*100,0)</f>
        <v>0</v>
      </c>
      <c r="U34" s="27" t="s">
        <v>2</v>
      </c>
      <c r="V34" s="30">
        <v>4.9305555555555554E-2</v>
      </c>
      <c r="W34" s="30">
        <v>6.6423611111111114E-2</v>
      </c>
      <c r="X34" s="43">
        <f>IF(V34&lt;&gt;0,(V34/W34)*100,0)</f>
        <v>74.228959749085206</v>
      </c>
      <c r="Y34" s="39"/>
      <c r="Z34" s="40"/>
      <c r="AA34" s="40"/>
      <c r="AB34" s="41">
        <f>IF(Z34&lt;&gt;0,(Z34/AA34)*100,0)</f>
        <v>0</v>
      </c>
    </row>
    <row r="35" spans="1:29" s="13" customFormat="1" ht="24.95" customHeight="1">
      <c r="A35" s="53" t="s">
        <v>80</v>
      </c>
      <c r="B35" s="52" t="s">
        <v>28</v>
      </c>
      <c r="C35" s="23">
        <f>SUM(H35+L35+P35+T35+X35+AB35+D35)</f>
        <v>77.321560514260383</v>
      </c>
      <c r="D35" s="54">
        <v>5</v>
      </c>
      <c r="E35" s="39"/>
      <c r="F35" s="40"/>
      <c r="G35" s="40"/>
      <c r="H35" s="41">
        <f>IF(F35&lt;&gt;0,(F35/G35)*100,0)</f>
        <v>0</v>
      </c>
      <c r="I35" s="39"/>
      <c r="J35" s="40"/>
      <c r="K35" s="40"/>
      <c r="L35" s="41">
        <f>IF(J35&lt;&gt;0,(J35/K35)*100,0)</f>
        <v>0</v>
      </c>
      <c r="M35" s="39"/>
      <c r="N35" s="40"/>
      <c r="O35" s="40"/>
      <c r="P35" s="41">
        <f>IF(N35&lt;&gt;0,(N35/O35)*100,0)</f>
        <v>0</v>
      </c>
      <c r="Q35" s="39"/>
      <c r="R35" s="40"/>
      <c r="S35" s="42"/>
      <c r="T35" s="41">
        <f>IF(R35&lt;&gt;0,(R35/S35)*100,0)</f>
        <v>0</v>
      </c>
      <c r="U35" s="27" t="s">
        <v>2</v>
      </c>
      <c r="V35" s="30">
        <v>5.6643518518518517E-2</v>
      </c>
      <c r="W35" s="30">
        <v>7.8321759259259258E-2</v>
      </c>
      <c r="X35" s="43">
        <f>IF(V35&lt;&gt;0,(V35/W35)*100,0)</f>
        <v>72.321560514260383</v>
      </c>
      <c r="Y35" s="39"/>
      <c r="Z35" s="40"/>
      <c r="AA35" s="40"/>
      <c r="AB35" s="41">
        <f>IF(Z35&lt;&gt;0,(Z35/AA35)*100,0)</f>
        <v>0</v>
      </c>
    </row>
    <row r="36" spans="1:29" s="13" customFormat="1" ht="24.95" customHeight="1">
      <c r="A36" s="53" t="s">
        <v>36</v>
      </c>
      <c r="B36" s="52" t="s">
        <v>28</v>
      </c>
      <c r="C36" s="23">
        <f>SUM(H36+L36+P36+T36+X36+AB36+D36)</f>
        <v>77.065969665734059</v>
      </c>
      <c r="D36" s="54">
        <v>5</v>
      </c>
      <c r="E36" s="39"/>
      <c r="F36" s="40"/>
      <c r="G36" s="40"/>
      <c r="H36" s="41">
        <f>IF(F36&lt;&gt;0,(F36/G36)*100,0)</f>
        <v>0</v>
      </c>
      <c r="I36" s="39"/>
      <c r="J36" s="40"/>
      <c r="K36" s="40"/>
      <c r="L36" s="41">
        <f>IF(J36&lt;&gt;0,(J36/K36)*100,0)</f>
        <v>0</v>
      </c>
      <c r="M36" s="39"/>
      <c r="N36" s="40"/>
      <c r="O36" s="40"/>
      <c r="P36" s="41">
        <f>IF(N36&lt;&gt;0,(N36/O36)*100,0)</f>
        <v>0</v>
      </c>
      <c r="Q36" s="39"/>
      <c r="R36" s="40"/>
      <c r="S36" s="42"/>
      <c r="T36" s="41">
        <f>IF(R36&lt;&gt;0,(R36/S36)*100,0)</f>
        <v>0</v>
      </c>
      <c r="U36" s="27" t="s">
        <v>2</v>
      </c>
      <c r="V36" s="30">
        <v>5.6643518518518517E-2</v>
      </c>
      <c r="W36" s="30">
        <v>7.8599537037037037E-2</v>
      </c>
      <c r="X36" s="43">
        <f>IF(V36&lt;&gt;0,(V36/W36)*100,0)</f>
        <v>72.065969665734059</v>
      </c>
      <c r="Y36" s="39"/>
      <c r="Z36" s="40"/>
      <c r="AA36" s="40"/>
      <c r="AB36" s="41">
        <f>IF(Z36&lt;&gt;0,(Z36/AA36)*100,0)</f>
        <v>0</v>
      </c>
    </row>
    <row r="37" spans="1:29" s="13" customFormat="1" ht="24.95" customHeight="1">
      <c r="A37" s="53" t="s">
        <v>26</v>
      </c>
      <c r="B37" s="51" t="s">
        <v>1</v>
      </c>
      <c r="C37" s="23">
        <f>SUM(H37+L37+P37+T37+X37+AB37+D37)</f>
        <v>77.020287404902774</v>
      </c>
      <c r="D37" s="54">
        <v>5</v>
      </c>
      <c r="E37" s="39"/>
      <c r="F37" s="40"/>
      <c r="G37" s="40"/>
      <c r="H37" s="41">
        <f>IF(F37&lt;&gt;0,(F37/G37)*100,0)</f>
        <v>0</v>
      </c>
      <c r="I37" s="39"/>
      <c r="J37" s="40"/>
      <c r="K37" s="40"/>
      <c r="L37" s="41">
        <f>IF(J37&lt;&gt;0,(J37/K37)*100,0)</f>
        <v>0</v>
      </c>
      <c r="M37" s="39"/>
      <c r="N37" s="40"/>
      <c r="O37" s="40"/>
      <c r="P37" s="41">
        <f>IF(N37&lt;&gt;0,(N37/O37)*100,0)</f>
        <v>0</v>
      </c>
      <c r="Q37" s="39"/>
      <c r="R37" s="40"/>
      <c r="S37" s="42"/>
      <c r="T37" s="41">
        <f>IF(R37&lt;&gt;0,(R37/S37)*100,0)</f>
        <v>0</v>
      </c>
      <c r="U37" s="27" t="s">
        <v>2</v>
      </c>
      <c r="V37" s="30">
        <v>4.9305555555555554E-2</v>
      </c>
      <c r="W37" s="30">
        <v>6.8460648148148159E-2</v>
      </c>
      <c r="X37" s="43">
        <f>IF(V37&lt;&gt;0,(V37/W37)*100,0)</f>
        <v>72.020287404902774</v>
      </c>
      <c r="Y37" s="39"/>
      <c r="Z37" s="40"/>
      <c r="AA37" s="40"/>
      <c r="AB37" s="41">
        <f>IF(Z37&lt;&gt;0,(Z37/AA37)*100,0)</f>
        <v>0</v>
      </c>
    </row>
    <row r="38" spans="1:29" s="13" customFormat="1" ht="24.95" customHeight="1">
      <c r="A38" s="53" t="s">
        <v>76</v>
      </c>
      <c r="B38" s="52" t="s">
        <v>28</v>
      </c>
      <c r="C38" s="23">
        <f>SUM(H38+L38+P38+T38+X38+AB38+D38)</f>
        <v>74.625835823018917</v>
      </c>
      <c r="D38" s="54">
        <v>5</v>
      </c>
      <c r="E38" s="39"/>
      <c r="F38" s="40"/>
      <c r="G38" s="40"/>
      <c r="H38" s="41">
        <f>IF(F38&lt;&gt;0,(F38/G38)*100,0)</f>
        <v>0</v>
      </c>
      <c r="I38" s="39"/>
      <c r="J38" s="40"/>
      <c r="K38" s="40"/>
      <c r="L38" s="41">
        <f>IF(J38&lt;&gt;0,(J38/K38)*100,0)</f>
        <v>0</v>
      </c>
      <c r="M38" s="39"/>
      <c r="N38" s="40"/>
      <c r="O38" s="40"/>
      <c r="P38" s="41">
        <f>IF(N38&lt;&gt;0,(N38/O38)*100,0)</f>
        <v>0</v>
      </c>
      <c r="Q38" s="39"/>
      <c r="R38" s="40"/>
      <c r="S38" s="42"/>
      <c r="T38" s="41">
        <f>IF(R38&lt;&gt;0,(R38/S38)*100,0)</f>
        <v>0</v>
      </c>
      <c r="U38" s="27" t="s">
        <v>2</v>
      </c>
      <c r="V38" s="30">
        <v>5.6643518518518517E-2</v>
      </c>
      <c r="W38" s="30">
        <v>8.1354166666666672E-2</v>
      </c>
      <c r="X38" s="43">
        <f>IF(V38&lt;&gt;0,(V38/W38)*100,0)</f>
        <v>69.625835823018917</v>
      </c>
      <c r="Y38" s="39"/>
      <c r="Z38" s="40"/>
      <c r="AA38" s="40"/>
      <c r="AB38" s="41">
        <f>IF(Z38&lt;&gt;0,(Z38/AA38)*100,0)</f>
        <v>0</v>
      </c>
    </row>
    <row r="39" spans="1:29" s="13" customFormat="1" ht="24.95" customHeight="1">
      <c r="A39" s="53" t="s">
        <v>81</v>
      </c>
      <c r="B39" s="52" t="s">
        <v>28</v>
      </c>
      <c r="C39" s="23">
        <f>SUM(H39+L39+P39+T39+X39+AB39+D39)</f>
        <v>73.294725090706109</v>
      </c>
      <c r="D39" s="54">
        <v>5</v>
      </c>
      <c r="E39" s="39"/>
      <c r="F39" s="40"/>
      <c r="G39" s="40"/>
      <c r="H39" s="41">
        <f>IF(F39&lt;&gt;0,(F39/G39)*100,0)</f>
        <v>0</v>
      </c>
      <c r="I39" s="39"/>
      <c r="J39" s="40"/>
      <c r="K39" s="40"/>
      <c r="L39" s="41">
        <f>IF(J39&lt;&gt;0,(J39/K39)*100,0)</f>
        <v>0</v>
      </c>
      <c r="M39" s="39"/>
      <c r="N39" s="40"/>
      <c r="O39" s="40"/>
      <c r="P39" s="41">
        <f>IF(N39&lt;&gt;0,(N39/O39)*100,0)</f>
        <v>0</v>
      </c>
      <c r="Q39" s="39"/>
      <c r="R39" s="40"/>
      <c r="S39" s="42"/>
      <c r="T39" s="41">
        <f>IF(R39&lt;&gt;0,(R39/S39)*100,0)</f>
        <v>0</v>
      </c>
      <c r="U39" s="27" t="s">
        <v>2</v>
      </c>
      <c r="V39" s="30">
        <v>5.6643518518518517E-2</v>
      </c>
      <c r="W39" s="30">
        <v>8.2939814814814813E-2</v>
      </c>
      <c r="X39" s="43">
        <f>IF(V39&lt;&gt;0,(V39/W39)*100,0)</f>
        <v>68.294725090706109</v>
      </c>
      <c r="Y39" s="39"/>
      <c r="Z39" s="40"/>
      <c r="AA39" s="40"/>
      <c r="AB39" s="41">
        <f>IF(Z39&lt;&gt;0,(Z39/AA39)*100,0)</f>
        <v>0</v>
      </c>
    </row>
    <row r="40" spans="1:29" s="13" customFormat="1" ht="24.95" customHeight="1">
      <c r="A40" s="53" t="s">
        <v>75</v>
      </c>
      <c r="B40" s="51" t="s">
        <v>1</v>
      </c>
      <c r="C40" s="23">
        <f>SUM(H40+L40+P40+T40+X40+AB40+D40)</f>
        <v>66.471861471861473</v>
      </c>
      <c r="D40" s="54">
        <v>5</v>
      </c>
      <c r="E40" s="39"/>
      <c r="F40" s="40"/>
      <c r="G40" s="40"/>
      <c r="H40" s="41">
        <f>IF(F40&lt;&gt;0,(F40/G40)*100,0)</f>
        <v>0</v>
      </c>
      <c r="I40" s="39"/>
      <c r="J40" s="40"/>
      <c r="K40" s="40"/>
      <c r="L40" s="41">
        <f>IF(J40&lt;&gt;0,(J40/K40)*100,0)</f>
        <v>0</v>
      </c>
      <c r="M40" s="39"/>
      <c r="N40" s="40"/>
      <c r="O40" s="40"/>
      <c r="P40" s="41">
        <f>IF(N40&lt;&gt;0,(N40/O40)*100,0)</f>
        <v>0</v>
      </c>
      <c r="Q40" s="39"/>
      <c r="R40" s="40"/>
      <c r="S40" s="42"/>
      <c r="T40" s="41">
        <f>IF(R40&lt;&gt;0,(R40/S40)*100,0)</f>
        <v>0</v>
      </c>
      <c r="U40" s="27" t="s">
        <v>2</v>
      </c>
      <c r="V40" s="40">
        <v>4.9305555555555554E-2</v>
      </c>
      <c r="W40" s="40">
        <v>8.020833333333334E-2</v>
      </c>
      <c r="X40" s="43">
        <f>IF(V40&lt;&gt;0,(V40/W40)*100,0)</f>
        <v>61.471861471861466</v>
      </c>
      <c r="Y40" s="27"/>
      <c r="Z40" s="28"/>
      <c r="AA40" s="28"/>
      <c r="AB40" s="41">
        <f>IF(Z40&lt;&gt;0,(Z40/AA40)*100,0)</f>
        <v>0</v>
      </c>
    </row>
    <row r="41" spans="1:29" s="13" customFormat="1" ht="24.95" customHeight="1">
      <c r="A41" s="53"/>
      <c r="B41" s="115"/>
      <c r="C41" s="23">
        <f>SUM(H41+L41+P41+T41+X41+AB41+D41)</f>
        <v>0</v>
      </c>
      <c r="D41" s="54"/>
      <c r="E41" s="39"/>
      <c r="F41" s="40"/>
      <c r="G41" s="40"/>
      <c r="H41" s="41">
        <f>IF(F41&lt;&gt;0,(F41/G41)*100,0)</f>
        <v>0</v>
      </c>
      <c r="I41" s="39"/>
      <c r="J41" s="40"/>
      <c r="K41" s="40"/>
      <c r="L41" s="41">
        <f>IF(J41&lt;&gt;0,(J41/K41)*100,0)</f>
        <v>0</v>
      </c>
      <c r="M41" s="39"/>
      <c r="N41" s="40"/>
      <c r="O41" s="40"/>
      <c r="P41" s="41">
        <f>IF(N41&lt;&gt;0,(N41/O41)*100,0)</f>
        <v>0</v>
      </c>
      <c r="Q41" s="39"/>
      <c r="R41" s="40"/>
      <c r="S41" s="42"/>
      <c r="T41" s="41">
        <f>IF(R41&lt;&gt;0,(R41/S41)*100,0)</f>
        <v>0</v>
      </c>
      <c r="U41" s="27"/>
      <c r="V41" s="30"/>
      <c r="W41" s="30"/>
      <c r="X41" s="43">
        <f>IF(V41&lt;&gt;0,(V41/W41)*100,0)</f>
        <v>0</v>
      </c>
      <c r="Y41" s="39"/>
      <c r="Z41" s="40"/>
      <c r="AA41" s="40"/>
      <c r="AB41" s="41">
        <f>IF(Z41&lt;&gt;0,(Z41/AA41)*100,0)</f>
        <v>0</v>
      </c>
    </row>
    <row r="42" spans="1:29" s="13" customFormat="1" ht="24.95" customHeight="1" thickBot="1">
      <c r="A42" s="53"/>
      <c r="B42" s="115"/>
      <c r="C42" s="23">
        <f t="shared" ref="C40:C42" si="0">SUM(H42+L42+P42+T42+X42+AB42+D42)</f>
        <v>0</v>
      </c>
      <c r="D42" s="54"/>
      <c r="E42" s="39"/>
      <c r="F42" s="40"/>
      <c r="G42" s="40"/>
      <c r="H42" s="41">
        <f t="shared" ref="H40:H42" si="1">IF(F42&lt;&gt;0,(F42/G42)*100,0)</f>
        <v>0</v>
      </c>
      <c r="I42" s="39"/>
      <c r="J42" s="40"/>
      <c r="K42" s="40"/>
      <c r="L42" s="41">
        <f t="shared" ref="L40:L42" si="2">IF(J42&lt;&gt;0,(J42/K42)*100,0)</f>
        <v>0</v>
      </c>
      <c r="M42" s="39"/>
      <c r="N42" s="40"/>
      <c r="O42" s="40"/>
      <c r="P42" s="41">
        <f t="shared" ref="P40:P42" si="3">IF(N42&lt;&gt;0,(N42/O42)*100,0)</f>
        <v>0</v>
      </c>
      <c r="Q42" s="39"/>
      <c r="R42" s="40"/>
      <c r="S42" s="42"/>
      <c r="T42" s="41">
        <f t="shared" ref="T40:T42" si="4">IF(R42&lt;&gt;0,(R42/S42)*100,0)</f>
        <v>0</v>
      </c>
      <c r="U42" s="27"/>
      <c r="V42" s="30"/>
      <c r="W42" s="30"/>
      <c r="X42" s="43">
        <f t="shared" ref="X40:X42" si="5">IF(V42&lt;&gt;0,(V42/W42)*100,0)</f>
        <v>0</v>
      </c>
      <c r="Y42" s="39"/>
      <c r="Z42" s="40"/>
      <c r="AA42" s="40"/>
      <c r="AB42" s="41">
        <f t="shared" ref="AB40:AB42" si="6">IF(Z42&lt;&gt;0,(Z42/AA42)*100,0)</f>
        <v>0</v>
      </c>
    </row>
    <row r="43" spans="1:29" s="15" customFormat="1" ht="82.5" customHeight="1" thickBot="1">
      <c r="A43" s="87" t="s">
        <v>48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9"/>
      <c r="AC43" s="14"/>
    </row>
    <row r="44" spans="1:29" s="13" customFormat="1" ht="24.95" customHeight="1">
      <c r="A44" s="58" t="s">
        <v>67</v>
      </c>
      <c r="B44" s="59" t="s">
        <v>1</v>
      </c>
      <c r="C44" s="60">
        <f>SUM(H44+L44+P44+T44+X44+AB44+D44)</f>
        <v>250.47024506106561</v>
      </c>
      <c r="D44" s="81">
        <v>5</v>
      </c>
      <c r="E44" s="81"/>
      <c r="F44" s="61"/>
      <c r="G44" s="61"/>
      <c r="H44" s="82">
        <f>IF(F44&lt;&gt;0,(F44/G44)*100,0)</f>
        <v>0</v>
      </c>
      <c r="I44" s="116"/>
      <c r="J44" s="61"/>
      <c r="K44" s="61"/>
      <c r="L44" s="82">
        <f>IF(J44&lt;&gt;0,(J44/K44)*100,0)</f>
        <v>0</v>
      </c>
      <c r="M44" s="81"/>
      <c r="N44" s="61"/>
      <c r="O44" s="61"/>
      <c r="P44" s="82">
        <f>IF(N44&lt;&gt;0,(N44/O44)*100,0)</f>
        <v>0</v>
      </c>
      <c r="Q44" s="81" t="s">
        <v>84</v>
      </c>
      <c r="R44" s="61">
        <v>4.3310185185185181E-2</v>
      </c>
      <c r="S44" s="61">
        <v>4.9895833333333334E-2</v>
      </c>
      <c r="T44" s="82">
        <f>IF(R44&lt;&gt;0,(R44/S44)*100,0)</f>
        <v>86.801206216655061</v>
      </c>
      <c r="U44" s="81" t="s">
        <v>2</v>
      </c>
      <c r="V44" s="61">
        <v>5.4606481481481478E-2</v>
      </c>
      <c r="W44" s="61">
        <v>6.0717592592592594E-2</v>
      </c>
      <c r="X44" s="82">
        <f>IF(V44&lt;&gt;0,(V44/W44)*100,0)</f>
        <v>89.935188715211581</v>
      </c>
      <c r="Y44" s="81" t="s">
        <v>85</v>
      </c>
      <c r="Z44" s="61">
        <v>1.539351851851852E-2</v>
      </c>
      <c r="AA44" s="61">
        <v>2.2395833333333334E-2</v>
      </c>
      <c r="AB44" s="82">
        <f>IF(Z44&lt;&gt;0,(Z44/AA44)*100,0)</f>
        <v>68.73385012919897</v>
      </c>
    </row>
    <row r="45" spans="1:29" s="13" customFormat="1" ht="24.95" customHeight="1">
      <c r="A45" s="53" t="s">
        <v>46</v>
      </c>
      <c r="B45" s="51" t="s">
        <v>1</v>
      </c>
      <c r="C45" s="23">
        <f>SUM(H45+L45+P45+T45+X45+AB45+D45)</f>
        <v>190.03645200486028</v>
      </c>
      <c r="D45" s="50"/>
      <c r="E45" s="50"/>
      <c r="F45" s="40"/>
      <c r="G45" s="40"/>
      <c r="H45" s="41">
        <f>IF(F45&lt;&gt;0,(F45/G45)*100,0)</f>
        <v>0</v>
      </c>
      <c r="I45" s="117"/>
      <c r="J45" s="40"/>
      <c r="K45" s="40"/>
      <c r="L45" s="41">
        <f>IF(J45&lt;&gt;0,(J45/K45)*100,0)</f>
        <v>0</v>
      </c>
      <c r="M45" s="50"/>
      <c r="N45" s="40"/>
      <c r="O45" s="40"/>
      <c r="P45" s="41">
        <f>IF(N45&lt;&gt;0,(N45/O45)*100,0)</f>
        <v>0</v>
      </c>
      <c r="Q45" s="122"/>
      <c r="R45" s="25"/>
      <c r="S45" s="25"/>
      <c r="T45" s="41">
        <f>IF(R45&lt;&gt;0,(R45/S45)*100,0)</f>
        <v>0</v>
      </c>
      <c r="U45" s="49" t="s">
        <v>47</v>
      </c>
      <c r="V45" s="40">
        <v>0.10721064814814814</v>
      </c>
      <c r="W45" s="40">
        <v>0.10721064814814814</v>
      </c>
      <c r="X45" s="41">
        <f>IF(V45&lt;&gt;0,(V45/W45)*100,0)</f>
        <v>100</v>
      </c>
      <c r="Y45" s="85" t="s">
        <v>51</v>
      </c>
      <c r="Z45" s="28">
        <v>4.2881944444444438E-2</v>
      </c>
      <c r="AA45" s="28">
        <v>4.762731481481481E-2</v>
      </c>
      <c r="AB45" s="41">
        <f>IF(Z45&lt;&gt;0,(Z45/AA45)*100,0)</f>
        <v>90.036452004860266</v>
      </c>
    </row>
    <row r="46" spans="1:29" s="13" customFormat="1" ht="24.95" customHeight="1">
      <c r="A46" s="53" t="s">
        <v>87</v>
      </c>
      <c r="B46" s="52" t="s">
        <v>28</v>
      </c>
      <c r="C46" s="23">
        <f>SUM(H46+L46+P46+T46+X46+AB46+D46)</f>
        <v>187.54660914713739</v>
      </c>
      <c r="D46" s="50">
        <v>5</v>
      </c>
      <c r="E46" s="50"/>
      <c r="F46" s="40"/>
      <c r="G46" s="40"/>
      <c r="H46" s="41">
        <f>IF(F46&lt;&gt;0,(F46/G46)*100,0)</f>
        <v>0</v>
      </c>
      <c r="I46" s="117"/>
      <c r="J46" s="40"/>
      <c r="K46" s="40"/>
      <c r="L46" s="41">
        <f>IF(J46&lt;&gt;0,(J46/K46)*100,0)</f>
        <v>0</v>
      </c>
      <c r="M46" s="50"/>
      <c r="N46" s="40"/>
      <c r="O46" s="40"/>
      <c r="P46" s="41">
        <f>IF(N46&lt;&gt;0,(N46/O46)*100,0)</f>
        <v>0</v>
      </c>
      <c r="Q46" s="50"/>
      <c r="R46" s="40"/>
      <c r="S46" s="42"/>
      <c r="T46" s="41">
        <f>IF(R46&lt;&gt;0,(R46/S46)*100,0)</f>
        <v>0</v>
      </c>
      <c r="U46" s="50" t="s">
        <v>2</v>
      </c>
      <c r="V46" s="40">
        <v>6.4062500000000008E-2</v>
      </c>
      <c r="W46" s="40">
        <v>7.0289351851851853E-2</v>
      </c>
      <c r="X46" s="41">
        <f>IF(V46&lt;&gt;0,(V46/W46)*100,0)</f>
        <v>91.141116416927389</v>
      </c>
      <c r="Y46" s="50" t="s">
        <v>86</v>
      </c>
      <c r="Z46" s="40">
        <v>3.2743055555555553E-2</v>
      </c>
      <c r="AA46" s="40">
        <v>3.5821759259259262E-2</v>
      </c>
      <c r="AB46" s="41">
        <f>IF(Z46&lt;&gt;0,(Z46/AA46)*100,0)</f>
        <v>91.40549273021</v>
      </c>
    </row>
    <row r="47" spans="1:29" s="13" customFormat="1" ht="24.95" customHeight="1">
      <c r="A47" s="53" t="s">
        <v>74</v>
      </c>
      <c r="B47" s="52" t="s">
        <v>28</v>
      </c>
      <c r="C47" s="23">
        <f>SUM(H47+L47+P47+T47+X47+AB47+D47)</f>
        <v>177.92716665102333</v>
      </c>
      <c r="D47" s="50">
        <v>5</v>
      </c>
      <c r="E47" s="50"/>
      <c r="F47" s="40"/>
      <c r="G47" s="40"/>
      <c r="H47" s="41">
        <f>IF(F47&lt;&gt;0,(F47/G47)*100,0)</f>
        <v>0</v>
      </c>
      <c r="I47" s="117"/>
      <c r="J47" s="40"/>
      <c r="K47" s="40"/>
      <c r="L47" s="41">
        <f>IF(J47&lt;&gt;0,(J47/K47)*100,0)</f>
        <v>0</v>
      </c>
      <c r="M47" s="50"/>
      <c r="N47" s="40"/>
      <c r="O47" s="40"/>
      <c r="P47" s="41">
        <f>IF(N47&lt;&gt;0,(N47/O47)*100,0)</f>
        <v>0</v>
      </c>
      <c r="Q47" s="50"/>
      <c r="R47" s="40"/>
      <c r="S47" s="42"/>
      <c r="T47" s="41">
        <f>IF(R47&lt;&gt;0,(R47/S47)*100,0)</f>
        <v>0</v>
      </c>
      <c r="U47" s="50" t="s">
        <v>2</v>
      </c>
      <c r="V47" s="40">
        <v>6.4062500000000008E-2</v>
      </c>
      <c r="W47" s="40">
        <v>7.739583333333333E-2</v>
      </c>
      <c r="X47" s="41">
        <f>IF(V47&lt;&gt;0,(V47/W47)*100,0)</f>
        <v>82.772543741588166</v>
      </c>
      <c r="Y47" s="49" t="s">
        <v>52</v>
      </c>
      <c r="Z47" s="40">
        <v>3.3067129629629634E-2</v>
      </c>
      <c r="AA47" s="40">
        <v>3.667824074074074E-2</v>
      </c>
      <c r="AB47" s="41">
        <f>IF(Z47&lt;&gt;0,(Z47/AA47)*100,0)</f>
        <v>90.154622909435162</v>
      </c>
    </row>
    <row r="48" spans="1:29" s="13" customFormat="1" ht="24.95" customHeight="1">
      <c r="A48" s="53" t="s">
        <v>62</v>
      </c>
      <c r="B48" s="51" t="s">
        <v>1</v>
      </c>
      <c r="C48" s="23">
        <f>SUM(H48+L48+P48+T48+X48+AB48+D48)</f>
        <v>103.2098251457119</v>
      </c>
      <c r="D48" s="50">
        <v>5</v>
      </c>
      <c r="E48" s="50"/>
      <c r="F48" s="40"/>
      <c r="G48" s="40"/>
      <c r="H48" s="41">
        <f>IF(F48&lt;&gt;0,(F48/G48)*100,0)</f>
        <v>0</v>
      </c>
      <c r="I48" s="117"/>
      <c r="J48" s="40"/>
      <c r="K48" s="40"/>
      <c r="L48" s="41">
        <f>IF(J48&lt;&gt;0,(J48/K48)*100,0)</f>
        <v>0</v>
      </c>
      <c r="M48" s="50"/>
      <c r="N48" s="40"/>
      <c r="O48" s="40"/>
      <c r="P48" s="41">
        <f>IF(N48&lt;&gt;0,(N48/O48)*100,0)</f>
        <v>0</v>
      </c>
      <c r="Q48" s="50"/>
      <c r="R48" s="40"/>
      <c r="S48" s="42"/>
      <c r="T48" s="41">
        <f>IF(R48&lt;&gt;0,(R48/S48)*100,0)</f>
        <v>0</v>
      </c>
      <c r="U48" s="50" t="s">
        <v>2</v>
      </c>
      <c r="V48" s="40">
        <v>5.4606481481481478E-2</v>
      </c>
      <c r="W48" s="40">
        <v>5.5601851851851847E-2</v>
      </c>
      <c r="X48" s="41">
        <f>IF(V48&lt;&gt;0,(V48/W48)*100,0)</f>
        <v>98.209825145711903</v>
      </c>
      <c r="Y48" s="50"/>
      <c r="Z48" s="40"/>
      <c r="AA48" s="40"/>
      <c r="AB48" s="41">
        <f>IF(Z48&lt;&gt;0,(Z48/AA48)*100,0)</f>
        <v>0</v>
      </c>
    </row>
    <row r="49" spans="1:29" s="13" customFormat="1" ht="24.95" customHeight="1">
      <c r="A49" s="53" t="s">
        <v>65</v>
      </c>
      <c r="B49" s="51" t="s">
        <v>1</v>
      </c>
      <c r="C49" s="23">
        <f>SUM(H49+L49+P49+T49+X49+AB49+D49)</f>
        <v>101.70014347202294</v>
      </c>
      <c r="D49" s="50">
        <v>5</v>
      </c>
      <c r="E49" s="50"/>
      <c r="F49" s="40"/>
      <c r="G49" s="40"/>
      <c r="H49" s="41">
        <f>IF(F49&lt;&gt;0,(F49/G49)*100,0)</f>
        <v>0</v>
      </c>
      <c r="I49" s="117"/>
      <c r="J49" s="40"/>
      <c r="K49" s="40"/>
      <c r="L49" s="41">
        <f>IF(J49&lt;&gt;0,(J49/K49)*100,0)</f>
        <v>0</v>
      </c>
      <c r="M49" s="50"/>
      <c r="N49" s="40"/>
      <c r="O49" s="40"/>
      <c r="P49" s="41">
        <f>IF(N49&lt;&gt;0,(N49/O49)*100,0)</f>
        <v>0</v>
      </c>
      <c r="Q49" s="50"/>
      <c r="R49" s="40"/>
      <c r="S49" s="42"/>
      <c r="T49" s="41">
        <f>IF(R49&lt;&gt;0,(R49/S49)*100,0)</f>
        <v>0</v>
      </c>
      <c r="U49" s="50" t="s">
        <v>2</v>
      </c>
      <c r="V49" s="40">
        <v>5.4606481481481478E-2</v>
      </c>
      <c r="W49" s="40">
        <v>5.6469907407407406E-2</v>
      </c>
      <c r="X49" s="41">
        <f>IF(V49&lt;&gt;0,(V49/W49)*100,0)</f>
        <v>96.700143472022944</v>
      </c>
      <c r="Y49" s="50"/>
      <c r="Z49" s="40"/>
      <c r="AA49" s="40"/>
      <c r="AB49" s="41">
        <f>IF(Z49&lt;&gt;0,(Z49/AA49)*100,0)</f>
        <v>0</v>
      </c>
    </row>
    <row r="50" spans="1:29" s="13" customFormat="1" ht="24.95" customHeight="1">
      <c r="A50" s="53" t="s">
        <v>72</v>
      </c>
      <c r="B50" s="52" t="s">
        <v>28</v>
      </c>
      <c r="C50" s="23">
        <f>SUM(H50+L50+P50+T50+X50+AB50+D50)</f>
        <v>100.21761568897301</v>
      </c>
      <c r="D50" s="50">
        <v>5</v>
      </c>
      <c r="E50" s="50"/>
      <c r="F50" s="40"/>
      <c r="G50" s="40"/>
      <c r="H50" s="41">
        <f>IF(F50&lt;&gt;0,(F50/G50)*100,0)</f>
        <v>0</v>
      </c>
      <c r="I50" s="117"/>
      <c r="J50" s="40"/>
      <c r="K50" s="40"/>
      <c r="L50" s="41">
        <f>IF(J50&lt;&gt;0,(J50/K50)*100,0)</f>
        <v>0</v>
      </c>
      <c r="M50" s="50"/>
      <c r="N50" s="40"/>
      <c r="O50" s="40"/>
      <c r="P50" s="41">
        <f>IF(N50&lt;&gt;0,(N50/O50)*100,0)</f>
        <v>0</v>
      </c>
      <c r="Q50" s="50"/>
      <c r="R50" s="40"/>
      <c r="S50" s="42"/>
      <c r="T50" s="41">
        <f>IF(R50&lt;&gt;0,(R50/S50)*100,0)</f>
        <v>0</v>
      </c>
      <c r="U50" s="50" t="s">
        <v>2</v>
      </c>
      <c r="V50" s="40">
        <v>6.4062500000000008E-2</v>
      </c>
      <c r="W50" s="40">
        <v>6.7280092592592586E-2</v>
      </c>
      <c r="X50" s="41">
        <f>IF(V50&lt;&gt;0,(V50/W50)*100,0)</f>
        <v>95.217615688973012</v>
      </c>
      <c r="Y50" s="114"/>
      <c r="Z50" s="28"/>
      <c r="AA50" s="28"/>
      <c r="AB50" s="41">
        <f>IF(Z50&lt;&gt;0,(Z50/AA50)*100,0)</f>
        <v>0</v>
      </c>
    </row>
    <row r="51" spans="1:29" s="13" customFormat="1" ht="24.95" customHeight="1">
      <c r="A51" s="53"/>
      <c r="B51" s="22"/>
      <c r="C51" s="23">
        <f>SUM(H51+L51+P51+T51+X51+AB51+D51)</f>
        <v>0</v>
      </c>
      <c r="D51" s="50"/>
      <c r="E51" s="50"/>
      <c r="F51" s="40"/>
      <c r="G51" s="40"/>
      <c r="H51" s="41">
        <f>IF(F51&lt;&gt;0,(F51/G51)*100,0)</f>
        <v>0</v>
      </c>
      <c r="I51" s="117"/>
      <c r="J51" s="40"/>
      <c r="K51" s="40"/>
      <c r="L51" s="41">
        <f>IF(J51&lt;&gt;0,(J51/K51)*100,0)</f>
        <v>0</v>
      </c>
      <c r="M51" s="50"/>
      <c r="N51" s="40"/>
      <c r="O51" s="40"/>
      <c r="P51" s="41">
        <f>IF(N51&lt;&gt;0,(N51/O51)*100,0)</f>
        <v>0</v>
      </c>
      <c r="Q51" s="50"/>
      <c r="R51" s="40"/>
      <c r="S51" s="42"/>
      <c r="T51" s="41">
        <f>IF(R51&lt;&gt;0,(R51/S51)*100,0)</f>
        <v>0</v>
      </c>
      <c r="U51" s="50"/>
      <c r="V51" s="40"/>
      <c r="W51" s="40"/>
      <c r="X51" s="41">
        <f>IF(V51&lt;&gt;0,(V51/W51)*100,0)</f>
        <v>0</v>
      </c>
      <c r="Y51" s="50"/>
      <c r="Z51" s="40"/>
      <c r="AA51" s="40"/>
      <c r="AB51" s="41">
        <f>IF(Z51&lt;&gt;0,(Z51/AA51)*100,0)</f>
        <v>0</v>
      </c>
    </row>
    <row r="52" spans="1:29" s="13" customFormat="1" ht="24.95" customHeight="1">
      <c r="A52" s="53"/>
      <c r="B52" s="22"/>
      <c r="C52" s="23">
        <f t="shared" ref="C52:C58" si="7">SUM(H52+L52+P52+T52+X52+AB52+D52)</f>
        <v>0</v>
      </c>
      <c r="D52" s="50"/>
      <c r="E52" s="50"/>
      <c r="F52" s="40"/>
      <c r="G52" s="40"/>
      <c r="H52" s="41">
        <f t="shared" ref="H52:H58" si="8">IF(F52&lt;&gt;0,(F52/G52)*100,0)</f>
        <v>0</v>
      </c>
      <c r="I52" s="117"/>
      <c r="J52" s="40"/>
      <c r="K52" s="40"/>
      <c r="L52" s="41">
        <f t="shared" ref="L52:L58" si="9">IF(J52&lt;&gt;0,(J52/K52)*100,0)</f>
        <v>0</v>
      </c>
      <c r="M52" s="50"/>
      <c r="N52" s="40"/>
      <c r="O52" s="40"/>
      <c r="P52" s="41">
        <f t="shared" ref="P52:P58" si="10">IF(N52&lt;&gt;0,(N52/O52)*100,0)</f>
        <v>0</v>
      </c>
      <c r="Q52" s="50"/>
      <c r="R52" s="40"/>
      <c r="S52" s="42"/>
      <c r="T52" s="41">
        <f t="shared" ref="T52" si="11">IF(R52&lt;&gt;0,(R52/S52)*100,0)</f>
        <v>0</v>
      </c>
      <c r="U52" s="50"/>
      <c r="V52" s="40"/>
      <c r="W52" s="40"/>
      <c r="X52" s="41">
        <f t="shared" ref="X52" si="12">IF(V52&lt;&gt;0,(V52/W52)*100,0)</f>
        <v>0</v>
      </c>
      <c r="Y52" s="50"/>
      <c r="Z52" s="40"/>
      <c r="AA52" s="40"/>
      <c r="AB52" s="41">
        <f t="shared" ref="AB45:AB58" si="13">IF(Z52&lt;&gt;0,(Z52/AA52)*100,0)</f>
        <v>0</v>
      </c>
    </row>
    <row r="53" spans="1:29" s="13" customFormat="1" ht="24.95" customHeight="1">
      <c r="A53" s="53"/>
      <c r="B53" s="22"/>
      <c r="C53" s="23">
        <f t="shared" si="7"/>
        <v>0</v>
      </c>
      <c r="D53" s="50"/>
      <c r="E53" s="50"/>
      <c r="F53" s="40"/>
      <c r="G53" s="40"/>
      <c r="H53" s="41">
        <f t="shared" si="8"/>
        <v>0</v>
      </c>
      <c r="I53" s="117"/>
      <c r="J53" s="40"/>
      <c r="K53" s="40"/>
      <c r="L53" s="41">
        <f t="shared" si="9"/>
        <v>0</v>
      </c>
      <c r="M53" s="50"/>
      <c r="N53" s="40"/>
      <c r="O53" s="40"/>
      <c r="P53" s="41">
        <f t="shared" si="10"/>
        <v>0</v>
      </c>
      <c r="Q53" s="50"/>
      <c r="R53" s="40"/>
      <c r="S53" s="42"/>
      <c r="T53" s="41">
        <f t="shared" ref="T53:T58" si="14">IF(R53&lt;&gt;0,(R53/S53)*100,0)</f>
        <v>0</v>
      </c>
      <c r="U53" s="50"/>
      <c r="V53" s="40"/>
      <c r="W53" s="40"/>
      <c r="X53" s="41">
        <f t="shared" ref="X53:X58" si="15">IF(V53&lt;&gt;0,(V53/W53)*100,0)</f>
        <v>0</v>
      </c>
      <c r="Y53" s="50"/>
      <c r="Z53" s="40"/>
      <c r="AA53" s="40"/>
      <c r="AB53" s="41">
        <f t="shared" si="13"/>
        <v>0</v>
      </c>
    </row>
    <row r="54" spans="1:29" s="13" customFormat="1" ht="24.95" customHeight="1">
      <c r="A54" s="53"/>
      <c r="B54" s="22"/>
      <c r="C54" s="23">
        <f t="shared" si="7"/>
        <v>0</v>
      </c>
      <c r="D54" s="50"/>
      <c r="E54" s="50"/>
      <c r="F54" s="40"/>
      <c r="G54" s="40"/>
      <c r="H54" s="41">
        <f t="shared" si="8"/>
        <v>0</v>
      </c>
      <c r="I54" s="117"/>
      <c r="J54" s="40"/>
      <c r="K54" s="40"/>
      <c r="L54" s="41">
        <f t="shared" si="9"/>
        <v>0</v>
      </c>
      <c r="M54" s="50"/>
      <c r="N54" s="40"/>
      <c r="O54" s="40"/>
      <c r="P54" s="41">
        <f t="shared" si="10"/>
        <v>0</v>
      </c>
      <c r="Q54" s="50"/>
      <c r="R54" s="40"/>
      <c r="S54" s="42"/>
      <c r="T54" s="41">
        <f t="shared" si="14"/>
        <v>0</v>
      </c>
      <c r="U54" s="50"/>
      <c r="V54" s="40"/>
      <c r="W54" s="40"/>
      <c r="X54" s="41">
        <f t="shared" si="15"/>
        <v>0</v>
      </c>
      <c r="Y54" s="50"/>
      <c r="Z54" s="40"/>
      <c r="AA54" s="40"/>
      <c r="AB54" s="41">
        <f t="shared" si="13"/>
        <v>0</v>
      </c>
    </row>
    <row r="55" spans="1:29" s="13" customFormat="1" ht="24.95" customHeight="1">
      <c r="A55" s="53"/>
      <c r="B55" s="22"/>
      <c r="C55" s="23">
        <f t="shared" si="7"/>
        <v>0</v>
      </c>
      <c r="D55" s="50"/>
      <c r="E55" s="50"/>
      <c r="F55" s="40"/>
      <c r="G55" s="40"/>
      <c r="H55" s="41">
        <f t="shared" si="8"/>
        <v>0</v>
      </c>
      <c r="I55" s="117"/>
      <c r="J55" s="40"/>
      <c r="K55" s="40"/>
      <c r="L55" s="41">
        <f t="shared" si="9"/>
        <v>0</v>
      </c>
      <c r="M55" s="50"/>
      <c r="N55" s="40"/>
      <c r="O55" s="40"/>
      <c r="P55" s="41">
        <f t="shared" si="10"/>
        <v>0</v>
      </c>
      <c r="Q55" s="50"/>
      <c r="R55" s="40"/>
      <c r="S55" s="42"/>
      <c r="T55" s="41">
        <f t="shared" si="14"/>
        <v>0</v>
      </c>
      <c r="U55" s="50"/>
      <c r="V55" s="40"/>
      <c r="W55" s="40"/>
      <c r="X55" s="41">
        <f t="shared" si="15"/>
        <v>0</v>
      </c>
      <c r="Y55" s="50"/>
      <c r="Z55" s="40"/>
      <c r="AA55" s="40"/>
      <c r="AB55" s="41">
        <f t="shared" si="13"/>
        <v>0</v>
      </c>
    </row>
    <row r="56" spans="1:29" s="13" customFormat="1" ht="24.95" customHeight="1">
      <c r="A56" s="53"/>
      <c r="B56" s="44"/>
      <c r="C56" s="23">
        <f t="shared" si="7"/>
        <v>0</v>
      </c>
      <c r="D56" s="50"/>
      <c r="E56" s="50"/>
      <c r="F56" s="40"/>
      <c r="G56" s="40"/>
      <c r="H56" s="41">
        <f t="shared" si="8"/>
        <v>0</v>
      </c>
      <c r="I56" s="117"/>
      <c r="J56" s="40"/>
      <c r="K56" s="40"/>
      <c r="L56" s="41">
        <f t="shared" si="9"/>
        <v>0</v>
      </c>
      <c r="M56" s="50"/>
      <c r="N56" s="40"/>
      <c r="O56" s="40"/>
      <c r="P56" s="41">
        <f t="shared" si="10"/>
        <v>0</v>
      </c>
      <c r="Q56" s="50"/>
      <c r="R56" s="40"/>
      <c r="S56" s="42"/>
      <c r="T56" s="41">
        <f t="shared" si="14"/>
        <v>0</v>
      </c>
      <c r="U56" s="50"/>
      <c r="V56" s="45"/>
      <c r="W56" s="46"/>
      <c r="X56" s="41">
        <f t="shared" si="15"/>
        <v>0</v>
      </c>
      <c r="Y56" s="50"/>
      <c r="Z56" s="40"/>
      <c r="AA56" s="40"/>
      <c r="AB56" s="41">
        <f t="shared" si="13"/>
        <v>0</v>
      </c>
      <c r="AC56" s="47"/>
    </row>
    <row r="57" spans="1:29" s="13" customFormat="1" ht="24.95" customHeight="1">
      <c r="A57" s="53"/>
      <c r="B57" s="33"/>
      <c r="C57" s="23">
        <f t="shared" si="7"/>
        <v>0</v>
      </c>
      <c r="D57" s="50"/>
      <c r="E57" s="50"/>
      <c r="F57" s="40"/>
      <c r="G57" s="40"/>
      <c r="H57" s="41">
        <f t="shared" si="8"/>
        <v>0</v>
      </c>
      <c r="I57" s="117"/>
      <c r="J57" s="40"/>
      <c r="K57" s="40"/>
      <c r="L57" s="41">
        <f t="shared" si="9"/>
        <v>0</v>
      </c>
      <c r="M57" s="50"/>
      <c r="N57" s="40"/>
      <c r="O57" s="40"/>
      <c r="P57" s="41">
        <f t="shared" si="10"/>
        <v>0</v>
      </c>
      <c r="Q57" s="50"/>
      <c r="R57" s="40"/>
      <c r="S57" s="42"/>
      <c r="T57" s="41">
        <f t="shared" si="14"/>
        <v>0</v>
      </c>
      <c r="U57" s="50"/>
      <c r="V57" s="40"/>
      <c r="W57" s="40"/>
      <c r="X57" s="41">
        <f t="shared" si="15"/>
        <v>0</v>
      </c>
      <c r="Y57" s="50"/>
      <c r="Z57" s="40"/>
      <c r="AA57" s="40"/>
      <c r="AB57" s="41">
        <f t="shared" si="13"/>
        <v>0</v>
      </c>
    </row>
    <row r="58" spans="1:29" s="13" customFormat="1" ht="24.95" customHeight="1" thickBot="1">
      <c r="A58" s="55"/>
      <c r="B58" s="56"/>
      <c r="C58" s="57">
        <f t="shared" si="7"/>
        <v>0</v>
      </c>
      <c r="D58" s="83"/>
      <c r="E58" s="83"/>
      <c r="F58" s="62"/>
      <c r="G58" s="62"/>
      <c r="H58" s="48">
        <f t="shared" si="8"/>
        <v>0</v>
      </c>
      <c r="I58" s="118"/>
      <c r="J58" s="62"/>
      <c r="K58" s="62"/>
      <c r="L58" s="48">
        <f t="shared" si="9"/>
        <v>0</v>
      </c>
      <c r="M58" s="83"/>
      <c r="N58" s="62"/>
      <c r="O58" s="62"/>
      <c r="P58" s="48">
        <f t="shared" si="10"/>
        <v>0</v>
      </c>
      <c r="Q58" s="83"/>
      <c r="R58" s="62"/>
      <c r="S58" s="63"/>
      <c r="T58" s="48">
        <f t="shared" si="14"/>
        <v>0</v>
      </c>
      <c r="U58" s="83"/>
      <c r="V58" s="62"/>
      <c r="W58" s="62"/>
      <c r="X58" s="48">
        <f t="shared" si="15"/>
        <v>0</v>
      </c>
      <c r="Y58" s="83"/>
      <c r="Z58" s="62"/>
      <c r="AA58" s="62"/>
      <c r="AB58" s="48">
        <f t="shared" si="13"/>
        <v>0</v>
      </c>
    </row>
    <row r="59" spans="1:29" s="13" customFormat="1" ht="15" customHeight="1"/>
    <row r="60" spans="1:29" s="13" customFormat="1" ht="15" customHeight="1"/>
    <row r="61" spans="1:29" s="13" customFormat="1" ht="15" customHeight="1"/>
    <row r="62" spans="1:29" s="13" customFormat="1" ht="15" customHeight="1"/>
    <row r="63" spans="1:29" s="13" customFormat="1" ht="15" customHeight="1"/>
    <row r="64" spans="1:29" s="13" customFormat="1" ht="15" customHeight="1"/>
    <row r="65" s="13" customFormat="1" ht="15" customHeight="1"/>
    <row r="66" s="13" customFormat="1" ht="15" customHeight="1"/>
    <row r="67" s="13" customFormat="1" ht="15" customHeight="1"/>
    <row r="68" s="13" customFormat="1" ht="15" customHeight="1"/>
    <row r="69" s="13" customFormat="1" ht="15" customHeight="1"/>
    <row r="70" s="13" customFormat="1" ht="15" customHeight="1"/>
    <row r="71" s="13" customFormat="1" ht="15" customHeight="1"/>
    <row r="72" s="13" customFormat="1" ht="15" customHeight="1"/>
    <row r="73" s="13" customFormat="1" ht="15" customHeight="1"/>
    <row r="74" s="13" customFormat="1" ht="15" customHeight="1"/>
    <row r="75" s="13" customFormat="1" ht="15" customHeight="1"/>
    <row r="76" s="13" customFormat="1" ht="15" customHeight="1"/>
    <row r="77" s="13" customFormat="1" ht="15" customHeight="1"/>
    <row r="78" s="13" customFormat="1" ht="15" customHeight="1"/>
    <row r="79" s="13" customFormat="1" ht="15" customHeight="1"/>
    <row r="80" s="13" customFormat="1" ht="15" customHeight="1"/>
    <row r="81" s="13" customFormat="1" ht="15" customHeight="1"/>
    <row r="82" s="13" customFormat="1" ht="15" customHeight="1"/>
    <row r="83" s="13" customFormat="1" ht="15" customHeight="1"/>
    <row r="84" s="13" customFormat="1" ht="15" customHeight="1"/>
    <row r="85" s="13" customFormat="1" ht="15" customHeight="1"/>
    <row r="86" s="13" customFormat="1" ht="15" customHeight="1"/>
    <row r="87" s="13" customFormat="1" ht="15" customHeight="1"/>
    <row r="88" s="13" customFormat="1" ht="15" customHeight="1"/>
    <row r="89" s="13" customFormat="1" ht="15" customHeight="1"/>
    <row r="90" s="13" customFormat="1" ht="15" customHeight="1"/>
    <row r="91" s="13" customFormat="1" ht="15" customHeight="1"/>
    <row r="92" s="13" customFormat="1" ht="15" customHeight="1"/>
    <row r="93" s="13" customFormat="1" ht="15" customHeight="1"/>
    <row r="94" s="13" customFormat="1" ht="15" customHeight="1"/>
    <row r="95" s="13" customFormat="1" ht="15" customHeight="1"/>
    <row r="96" s="13" customFormat="1" ht="15" customHeight="1"/>
    <row r="97" s="13" customFormat="1" ht="15" customHeight="1"/>
    <row r="98" s="13" customFormat="1" ht="15" customHeight="1"/>
    <row r="99" s="13" customFormat="1" ht="15" customHeight="1"/>
    <row r="100" s="13" customFormat="1" ht="15" customHeight="1"/>
    <row r="101" s="13" customFormat="1" ht="15" customHeight="1"/>
    <row r="102" s="13" customFormat="1" ht="15" customHeight="1"/>
    <row r="103" s="13" customFormat="1" ht="15" customHeight="1"/>
    <row r="104" s="13" customFormat="1" ht="15" customHeight="1"/>
    <row r="105" s="13" customFormat="1" ht="15" customHeight="1"/>
    <row r="106" s="13" customFormat="1" ht="15" customHeight="1"/>
    <row r="107" s="13" customFormat="1" ht="15" customHeight="1"/>
    <row r="108" s="13" customFormat="1" ht="15" customHeight="1"/>
    <row r="109" s="13" customFormat="1" ht="15" customHeight="1"/>
    <row r="110" s="13" customFormat="1" ht="15" customHeight="1"/>
    <row r="111" s="13" customFormat="1" ht="15" customHeight="1"/>
    <row r="112" s="13" customFormat="1" ht="15" customHeight="1"/>
    <row r="113" s="13" customFormat="1" ht="15" customHeight="1"/>
    <row r="114" s="13" customFormat="1" ht="15" customHeight="1"/>
    <row r="115" s="13" customFormat="1" ht="15" customHeight="1"/>
    <row r="116" s="13" customFormat="1" ht="15" customHeight="1"/>
    <row r="117" s="13" customFormat="1" ht="15" customHeight="1"/>
    <row r="118" s="13" customFormat="1" ht="15" customHeight="1"/>
    <row r="119" s="13" customFormat="1" ht="15" customHeight="1"/>
    <row r="120" s="13" customFormat="1" ht="15" customHeight="1"/>
    <row r="121" s="13" customFormat="1" ht="15" customHeight="1"/>
    <row r="122" s="13" customFormat="1" ht="15" customHeight="1"/>
    <row r="123" s="13" customFormat="1" ht="15" customHeight="1"/>
    <row r="124" s="13" customFormat="1" ht="15" customHeight="1"/>
    <row r="125" s="13" customFormat="1" ht="15" customHeight="1"/>
    <row r="126" s="13" customFormat="1" ht="15" customHeight="1"/>
    <row r="127" s="13" customFormat="1" ht="15" customHeight="1"/>
    <row r="128" s="13" customFormat="1" ht="15" customHeight="1"/>
    <row r="129" s="13" customFormat="1" ht="15" customHeight="1"/>
    <row r="130" s="13" customFormat="1" ht="15" customHeight="1"/>
    <row r="131" s="13" customFormat="1" ht="15" customHeight="1"/>
    <row r="132" s="13" customFormat="1" ht="15" customHeight="1"/>
    <row r="133" s="13" customFormat="1" ht="15" customHeight="1"/>
    <row r="134" s="13" customFormat="1" ht="15" customHeight="1"/>
    <row r="135" s="13" customFormat="1" ht="15" customHeight="1"/>
    <row r="136" s="13" customFormat="1" ht="15" customHeight="1"/>
    <row r="137" s="13" customFormat="1" ht="15" customHeight="1"/>
    <row r="138" s="13" customFormat="1" ht="15" customHeight="1"/>
    <row r="139" s="13" customFormat="1" ht="15" customHeight="1"/>
    <row r="140" s="13" customFormat="1" ht="15" customHeight="1"/>
    <row r="141" s="13" customFormat="1" ht="15" customHeight="1"/>
    <row r="142" s="13" customFormat="1" ht="15" customHeight="1"/>
    <row r="143" s="13" customFormat="1" ht="15" customHeight="1"/>
    <row r="144" s="13" customFormat="1" ht="15" customHeight="1"/>
    <row r="145" s="13" customFormat="1" ht="15" customHeight="1"/>
    <row r="146" s="13" customFormat="1" ht="15" customHeight="1"/>
    <row r="147" s="13" customFormat="1" ht="15" customHeight="1"/>
    <row r="148" s="13" customFormat="1" ht="15" customHeight="1"/>
    <row r="149" s="13" customFormat="1" ht="15" customHeight="1"/>
    <row r="150" s="13" customFormat="1" ht="15" customHeight="1"/>
    <row r="151" s="13" customFormat="1" ht="15" customHeight="1"/>
    <row r="152" s="13" customFormat="1" ht="15" customHeight="1"/>
    <row r="153" s="13" customFormat="1" ht="15" customHeight="1"/>
    <row r="154" s="13" customFormat="1" ht="15" customHeight="1"/>
    <row r="155" s="13" customFormat="1" ht="15" customHeight="1"/>
    <row r="156" s="13" customFormat="1" ht="15" customHeight="1"/>
    <row r="157" s="13" customFormat="1" ht="15" customHeight="1"/>
    <row r="158" s="13" customFormat="1" ht="15" customHeight="1"/>
    <row r="159" s="13" customFormat="1" ht="15" customHeight="1"/>
    <row r="160" s="13" customFormat="1" ht="15" customHeight="1"/>
    <row r="161" s="13" customFormat="1" ht="15" customHeight="1"/>
    <row r="162" s="13" customFormat="1" ht="15" customHeight="1"/>
    <row r="163" s="13" customFormat="1" ht="15" customHeight="1"/>
    <row r="164" s="13" customFormat="1" ht="15" customHeight="1"/>
    <row r="165" s="13" customFormat="1" ht="15" customHeight="1"/>
    <row r="166" s="13" customFormat="1" ht="15" customHeight="1"/>
    <row r="167" s="13" customFormat="1" ht="15" customHeight="1"/>
    <row r="168" s="13" customFormat="1" ht="15" customHeight="1"/>
    <row r="169" s="13" customFormat="1" ht="15" customHeight="1"/>
    <row r="170" s="13" customFormat="1" ht="15" customHeight="1"/>
    <row r="171" s="13" customFormat="1" ht="15" customHeight="1"/>
    <row r="172" s="13" customFormat="1" ht="15" customHeight="1"/>
    <row r="173" s="13" customFormat="1" ht="15" customHeight="1"/>
    <row r="174" s="13" customFormat="1" ht="15" customHeight="1"/>
    <row r="175" s="13" customFormat="1" ht="15" customHeight="1"/>
    <row r="176" s="13" customFormat="1" ht="15" customHeight="1"/>
    <row r="177" s="13" customFormat="1" ht="15" customHeight="1"/>
    <row r="178" s="13" customFormat="1" ht="15" customHeight="1"/>
    <row r="179" s="13" customFormat="1" ht="15" customHeight="1"/>
    <row r="180" s="13" customFormat="1" ht="15" customHeight="1"/>
    <row r="181" s="13" customFormat="1" ht="15" customHeight="1"/>
    <row r="182" s="13" customFormat="1" ht="15" customHeight="1"/>
    <row r="183" s="13" customFormat="1" ht="15" customHeight="1"/>
    <row r="184" s="13" customFormat="1" ht="15" customHeight="1"/>
    <row r="185" s="13" customFormat="1" ht="15" customHeight="1"/>
    <row r="186" s="13" customFormat="1" ht="15" customHeight="1"/>
    <row r="187" s="13" customFormat="1" ht="15" customHeight="1"/>
    <row r="188" s="13" customFormat="1" ht="15" customHeight="1"/>
    <row r="189" s="13" customFormat="1" ht="15" customHeight="1"/>
    <row r="190" s="13" customFormat="1" ht="15" customHeight="1"/>
    <row r="191" s="13" customFormat="1" ht="15" customHeight="1"/>
    <row r="192" s="13" customFormat="1" ht="15" customHeight="1"/>
    <row r="193" s="13" customFormat="1" ht="15" customHeight="1"/>
    <row r="194" s="13" customFormat="1" ht="15" customHeight="1"/>
    <row r="195" s="13" customFormat="1" ht="15" customHeight="1"/>
    <row r="196" s="13" customFormat="1" ht="15" customHeight="1"/>
    <row r="197" s="13" customFormat="1" ht="15" customHeight="1"/>
    <row r="198" s="13" customFormat="1" ht="15" customHeight="1"/>
    <row r="199" s="13" customFormat="1" ht="15" customHeight="1"/>
    <row r="200" s="13" customFormat="1" ht="15" customHeight="1"/>
    <row r="201" s="13" customFormat="1" ht="15" customHeight="1"/>
    <row r="202" s="13" customFormat="1" ht="15" customHeight="1"/>
    <row r="203" s="13" customFormat="1" ht="15" customHeight="1"/>
    <row r="204" s="13" customFormat="1" ht="15" customHeight="1"/>
    <row r="205" s="13" customFormat="1" ht="15" customHeight="1"/>
    <row r="206" s="13" customFormat="1" ht="15" customHeight="1"/>
    <row r="207" s="13" customFormat="1" ht="15" customHeight="1"/>
    <row r="208" s="13" customFormat="1" ht="15" customHeight="1"/>
    <row r="209" s="13" customFormat="1" ht="15" customHeight="1"/>
    <row r="210" s="13" customFormat="1" ht="15" customHeight="1"/>
    <row r="211" s="13" customFormat="1" ht="15" customHeight="1"/>
    <row r="212" s="13" customFormat="1" ht="15" customHeight="1"/>
    <row r="213" s="13" customFormat="1" ht="15" customHeight="1"/>
    <row r="214" s="13" customFormat="1" ht="15" customHeight="1"/>
    <row r="215" s="13" customFormat="1" ht="15" customHeight="1"/>
    <row r="216" s="13" customFormat="1" ht="15" customHeight="1"/>
    <row r="217" s="13" customFormat="1" ht="15" customHeight="1"/>
    <row r="218" s="13" customFormat="1" ht="15" customHeight="1"/>
    <row r="219" s="13" customFormat="1" ht="15" customHeight="1"/>
    <row r="220" s="13" customFormat="1" ht="15" customHeight="1"/>
    <row r="221" s="13" customFormat="1" ht="15" customHeight="1"/>
    <row r="222" s="13" customFormat="1" ht="15" customHeight="1"/>
    <row r="223" s="13" customFormat="1" ht="15" customHeight="1"/>
    <row r="224" s="13" customFormat="1" ht="15" customHeight="1"/>
    <row r="225" s="13" customFormat="1" ht="15" customHeight="1"/>
    <row r="226" s="13" customFormat="1" ht="15" customHeight="1"/>
    <row r="227" s="13" customFormat="1" ht="15" customHeight="1"/>
    <row r="228" s="13" customFormat="1" ht="15" customHeight="1"/>
    <row r="229" s="13" customFormat="1" ht="15" customHeight="1"/>
    <row r="230" s="13" customFormat="1" ht="15" customHeight="1"/>
    <row r="231" s="13" customFormat="1" ht="15" customHeight="1"/>
    <row r="232" s="13" customFormat="1" ht="15" customHeight="1"/>
    <row r="233" s="13" customFormat="1" ht="15" customHeight="1"/>
    <row r="234" s="13" customFormat="1" ht="15" customHeight="1"/>
    <row r="235" s="13" customFormat="1" ht="15" customHeight="1"/>
    <row r="236" s="13" customFormat="1" ht="15" customHeight="1"/>
    <row r="237" s="13" customFormat="1" ht="15" customHeight="1"/>
    <row r="238" s="13" customFormat="1" ht="15" customHeight="1"/>
    <row r="239" s="13" customFormat="1" ht="15" customHeight="1"/>
    <row r="240" s="13" customFormat="1" ht="15" customHeight="1"/>
    <row r="241" s="13" customFormat="1" ht="15" customHeight="1"/>
  </sheetData>
  <sortState xmlns:xlrd2="http://schemas.microsoft.com/office/spreadsheetml/2017/richdata2" ref="A44:AB51">
    <sortCondition descending="1" ref="C44:C51"/>
  </sortState>
  <mergeCells count="14">
    <mergeCell ref="A43:AB43"/>
    <mergeCell ref="A1:AB1"/>
    <mergeCell ref="A2:AB2"/>
    <mergeCell ref="A3:AB3"/>
    <mergeCell ref="A4:A5"/>
    <mergeCell ref="B4:B5"/>
    <mergeCell ref="C4:C5"/>
    <mergeCell ref="D4:D5"/>
    <mergeCell ref="Y4:AB4"/>
    <mergeCell ref="E4:H4"/>
    <mergeCell ref="I4:L4"/>
    <mergeCell ref="M4:P4"/>
    <mergeCell ref="Q4:T4"/>
    <mergeCell ref="U4:X4"/>
  </mergeCells>
  <hyperlinks>
    <hyperlink ref="A3" r:id="rId1" display="Rules HERE - " xr:uid="{00000000-0004-0000-0000-000000000000}"/>
  </hyperlinks>
  <pageMargins left="0.5" right="0.25" top="0.75" bottom="0.75" header="0.3" footer="0.3"/>
  <pageSetup paperSize="8" scale="4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S32"/>
  <sheetViews>
    <sheetView workbookViewId="0"/>
  </sheetViews>
  <sheetFormatPr defaultColWidth="14.42578125" defaultRowHeight="15" customHeight="1"/>
  <cols>
    <col min="1" max="3" width="6.5703125" customWidth="1"/>
    <col min="4" max="4" width="18.5703125" customWidth="1"/>
    <col min="5" max="6" width="6.5703125" customWidth="1"/>
    <col min="7" max="10" width="13.28515625" customWidth="1"/>
    <col min="11" max="26" width="12.5703125" customWidth="1"/>
  </cols>
  <sheetData>
    <row r="2" spans="1:19">
      <c r="A2" s="1" t="s">
        <v>0</v>
      </c>
      <c r="B2" s="2" t="s">
        <v>1</v>
      </c>
      <c r="C2" s="3"/>
      <c r="H2" s="4"/>
      <c r="I2" s="4"/>
      <c r="J2" s="5"/>
      <c r="K2" s="4"/>
      <c r="L2" s="4"/>
      <c r="P2" s="6" t="s">
        <v>2</v>
      </c>
      <c r="Q2" s="7">
        <v>4.7395833333333331E-2</v>
      </c>
      <c r="R2" s="8">
        <v>5.0138888888888886E-2</v>
      </c>
      <c r="S2" s="9">
        <f t="shared" ref="S2:S32" si="0">IF(Q2&lt;&gt;0,(Q2/R2)*100+5,0)</f>
        <v>99.529085872576175</v>
      </c>
    </row>
    <row r="3" spans="1:19">
      <c r="A3" s="1" t="s">
        <v>3</v>
      </c>
      <c r="B3" s="2" t="s">
        <v>1</v>
      </c>
      <c r="C3" s="2"/>
      <c r="H3" s="10"/>
      <c r="I3" s="10"/>
      <c r="J3" s="11"/>
      <c r="K3" s="10"/>
      <c r="L3" s="10"/>
      <c r="P3" s="6" t="s">
        <v>2</v>
      </c>
      <c r="Q3" s="7">
        <v>4.7395833333333331E-2</v>
      </c>
      <c r="R3" s="12">
        <v>5.0625000000000003E-2</v>
      </c>
      <c r="S3" s="9">
        <f t="shared" si="0"/>
        <v>98.621399176954725</v>
      </c>
    </row>
    <row r="4" spans="1:19">
      <c r="A4" s="1" t="s">
        <v>4</v>
      </c>
      <c r="B4" s="2" t="s">
        <v>1</v>
      </c>
      <c r="C4" s="3"/>
      <c r="H4" s="4"/>
      <c r="I4" s="4"/>
      <c r="J4" s="5"/>
      <c r="K4" s="4"/>
      <c r="L4" s="4"/>
      <c r="P4" s="6" t="s">
        <v>2</v>
      </c>
      <c r="Q4" s="7">
        <v>4.7395833333333331E-2</v>
      </c>
      <c r="R4" s="8">
        <v>5.4976851851851853E-2</v>
      </c>
      <c r="S4" s="9">
        <f t="shared" si="0"/>
        <v>91.210526315789465</v>
      </c>
    </row>
    <row r="5" spans="1:19">
      <c r="A5" s="1" t="s">
        <v>5</v>
      </c>
      <c r="B5" s="2" t="s">
        <v>1</v>
      </c>
      <c r="C5" s="2"/>
      <c r="H5" s="10"/>
      <c r="I5" s="10"/>
      <c r="J5" s="11"/>
      <c r="K5" s="10"/>
      <c r="L5" s="10"/>
      <c r="P5" s="6" t="s">
        <v>2</v>
      </c>
      <c r="Q5" s="7">
        <v>4.7395833333333331E-2</v>
      </c>
      <c r="R5" s="12">
        <v>5.5092592592592596E-2</v>
      </c>
      <c r="S5" s="9">
        <f t="shared" si="0"/>
        <v>91.02941176470587</v>
      </c>
    </row>
    <row r="6" spans="1:19">
      <c r="A6" s="1" t="s">
        <v>6</v>
      </c>
      <c r="B6" s="2" t="s">
        <v>1</v>
      </c>
      <c r="C6" s="3"/>
      <c r="H6" s="4"/>
      <c r="I6" s="4"/>
      <c r="J6" s="5"/>
      <c r="K6" s="4"/>
      <c r="L6" s="4"/>
      <c r="P6" s="6" t="s">
        <v>2</v>
      </c>
      <c r="Q6" s="7">
        <v>4.7395833333333331E-2</v>
      </c>
      <c r="R6" s="8">
        <v>5.6053240740740744E-2</v>
      </c>
      <c r="S6" s="9">
        <f t="shared" si="0"/>
        <v>89.555027875283912</v>
      </c>
    </row>
    <row r="7" spans="1:19">
      <c r="A7" s="1" t="s">
        <v>7</v>
      </c>
      <c r="B7" s="2" t="s">
        <v>1</v>
      </c>
      <c r="C7" s="2"/>
      <c r="H7" s="10"/>
      <c r="I7" s="10"/>
      <c r="J7" s="11"/>
      <c r="K7" s="10"/>
      <c r="L7" s="10"/>
      <c r="P7" s="6" t="s">
        <v>2</v>
      </c>
      <c r="Q7" s="7">
        <v>4.7395833333333331E-2</v>
      </c>
      <c r="R7" s="12">
        <v>5.7418981481481481E-2</v>
      </c>
      <c r="S7" s="9">
        <f t="shared" si="0"/>
        <v>87.543841967345287</v>
      </c>
    </row>
    <row r="8" spans="1:19">
      <c r="A8" s="1" t="s">
        <v>8</v>
      </c>
      <c r="B8" s="2" t="s">
        <v>1</v>
      </c>
      <c r="C8" s="3"/>
      <c r="H8" s="4"/>
      <c r="I8" s="4"/>
      <c r="J8" s="5"/>
      <c r="K8" s="4"/>
      <c r="L8" s="4"/>
      <c r="P8" s="6" t="s">
        <v>2</v>
      </c>
      <c r="Q8" s="7">
        <v>4.7395833333333331E-2</v>
      </c>
      <c r="R8" s="8">
        <v>5.7465277777777775E-2</v>
      </c>
      <c r="S8" s="9">
        <f t="shared" si="0"/>
        <v>87.477341389728096</v>
      </c>
    </row>
    <row r="9" spans="1:19">
      <c r="A9" s="1" t="s">
        <v>9</v>
      </c>
      <c r="B9" s="2" t="s">
        <v>1</v>
      </c>
      <c r="C9" s="2"/>
      <c r="H9" s="10"/>
      <c r="I9" s="10"/>
      <c r="J9" s="11"/>
      <c r="K9" s="10"/>
      <c r="L9" s="10"/>
      <c r="P9" s="6" t="s">
        <v>2</v>
      </c>
      <c r="Q9" s="7">
        <v>4.7395833333333331E-2</v>
      </c>
      <c r="R9" s="12">
        <v>5.7800925925925929E-2</v>
      </c>
      <c r="S9" s="9">
        <f t="shared" si="0"/>
        <v>86.998398077693224</v>
      </c>
    </row>
    <row r="10" spans="1:19">
      <c r="A10" s="1" t="s">
        <v>10</v>
      </c>
      <c r="B10" s="2" t="s">
        <v>1</v>
      </c>
      <c r="C10" s="3"/>
      <c r="H10" s="4"/>
      <c r="I10" s="4"/>
      <c r="J10" s="5"/>
      <c r="K10" s="4"/>
      <c r="L10" s="4"/>
      <c r="P10" s="6" t="s">
        <v>2</v>
      </c>
      <c r="Q10" s="7">
        <v>4.7395833333333331E-2</v>
      </c>
      <c r="R10" s="8">
        <v>5.8101851851851849E-2</v>
      </c>
      <c r="S10" s="9">
        <f t="shared" si="0"/>
        <v>86.573705179282868</v>
      </c>
    </row>
    <row r="11" spans="1:19">
      <c r="A11" s="1" t="s">
        <v>11</v>
      </c>
      <c r="B11" s="2" t="s">
        <v>1</v>
      </c>
      <c r="C11" s="2"/>
      <c r="H11" s="10"/>
      <c r="I11" s="10"/>
      <c r="J11" s="11"/>
      <c r="K11" s="10"/>
      <c r="L11" s="10"/>
      <c r="P11" s="6" t="s">
        <v>2</v>
      </c>
      <c r="Q11" s="7">
        <v>4.7395833333333331E-2</v>
      </c>
      <c r="R11" s="12">
        <v>5.8333333333333334E-2</v>
      </c>
      <c r="S11" s="9">
        <f t="shared" si="0"/>
        <v>86.25</v>
      </c>
    </row>
    <row r="12" spans="1:19">
      <c r="A12" s="1" t="s">
        <v>12</v>
      </c>
      <c r="B12" s="2" t="s">
        <v>1</v>
      </c>
      <c r="C12" s="3"/>
      <c r="H12" s="4"/>
      <c r="I12" s="4"/>
      <c r="J12" s="5"/>
      <c r="K12" s="4"/>
      <c r="L12" s="4"/>
      <c r="P12" s="6" t="s">
        <v>2</v>
      </c>
      <c r="Q12" s="7">
        <v>4.7395833333333331E-2</v>
      </c>
      <c r="R12" s="8">
        <v>5.9594907407407409E-2</v>
      </c>
      <c r="S12" s="9">
        <f t="shared" si="0"/>
        <v>84.530005826374051</v>
      </c>
    </row>
    <row r="13" spans="1:19">
      <c r="A13" s="1" t="s">
        <v>13</v>
      </c>
      <c r="B13" s="2" t="s">
        <v>1</v>
      </c>
      <c r="C13" s="2"/>
      <c r="H13" s="10"/>
      <c r="I13" s="10"/>
      <c r="J13" s="11"/>
      <c r="K13" s="10"/>
      <c r="L13" s="10"/>
      <c r="P13" s="6" t="s">
        <v>2</v>
      </c>
      <c r="Q13" s="7">
        <v>4.7395833333333331E-2</v>
      </c>
      <c r="R13" s="12">
        <v>6.1712962962962963E-2</v>
      </c>
      <c r="S13" s="9">
        <f t="shared" si="0"/>
        <v>81.800450112528125</v>
      </c>
    </row>
    <row r="14" spans="1:19">
      <c r="A14" s="1" t="s">
        <v>14</v>
      </c>
      <c r="B14" s="2" t="s">
        <v>1</v>
      </c>
      <c r="C14" s="3"/>
      <c r="H14" s="4"/>
      <c r="I14" s="4"/>
      <c r="J14" s="5"/>
      <c r="K14" s="4"/>
      <c r="L14" s="4"/>
      <c r="P14" s="6" t="s">
        <v>2</v>
      </c>
      <c r="Q14" s="7">
        <v>4.7395833333333331E-2</v>
      </c>
      <c r="R14" s="8">
        <v>6.1817129629629632E-2</v>
      </c>
      <c r="S14" s="9">
        <f t="shared" si="0"/>
        <v>81.671035386631715</v>
      </c>
    </row>
    <row r="15" spans="1:19">
      <c r="A15" s="1" t="s">
        <v>15</v>
      </c>
      <c r="B15" s="2" t="s">
        <v>1</v>
      </c>
      <c r="C15" s="2"/>
      <c r="H15" s="10"/>
      <c r="I15" s="10"/>
      <c r="J15" s="11"/>
      <c r="K15" s="10"/>
      <c r="L15" s="10"/>
      <c r="P15" s="6" t="s">
        <v>2</v>
      </c>
      <c r="Q15" s="7">
        <v>4.7395833333333331E-2</v>
      </c>
      <c r="R15" s="12">
        <v>6.3043981481481479E-2</v>
      </c>
      <c r="S15" s="9">
        <f t="shared" si="0"/>
        <v>80.178997613365155</v>
      </c>
    </row>
    <row r="16" spans="1:19">
      <c r="A16" s="1" t="s">
        <v>16</v>
      </c>
      <c r="B16" s="2" t="s">
        <v>1</v>
      </c>
      <c r="C16" s="3"/>
      <c r="H16" s="4"/>
      <c r="I16" s="4"/>
      <c r="J16" s="5"/>
      <c r="K16" s="4"/>
      <c r="L16" s="4"/>
      <c r="P16" s="6" t="s">
        <v>2</v>
      </c>
      <c r="Q16" s="7">
        <v>4.7395833333333331E-2</v>
      </c>
      <c r="R16" s="8">
        <v>6.3182870370370375E-2</v>
      </c>
      <c r="S16" s="9">
        <f t="shared" si="0"/>
        <v>80.013738779996331</v>
      </c>
    </row>
    <row r="17" spans="1:19">
      <c r="A17" s="1" t="s">
        <v>17</v>
      </c>
      <c r="B17" s="2" t="s">
        <v>1</v>
      </c>
      <c r="C17" s="2"/>
      <c r="H17" s="10"/>
      <c r="I17" s="10"/>
      <c r="J17" s="11"/>
      <c r="K17" s="10"/>
      <c r="L17" s="10"/>
      <c r="P17" s="6" t="s">
        <v>2</v>
      </c>
      <c r="Q17" s="7">
        <v>4.7395833333333331E-2</v>
      </c>
      <c r="R17" s="12">
        <v>6.3634259259259265E-2</v>
      </c>
      <c r="S17" s="9">
        <f t="shared" si="0"/>
        <v>79.481629683521263</v>
      </c>
    </row>
    <row r="18" spans="1:19">
      <c r="A18" s="1" t="s">
        <v>19</v>
      </c>
      <c r="B18" s="2" t="s">
        <v>1</v>
      </c>
      <c r="C18" s="3"/>
      <c r="H18" s="4"/>
      <c r="I18" s="4"/>
      <c r="J18" s="5"/>
      <c r="K18" s="4"/>
      <c r="L18" s="4"/>
      <c r="P18" s="6" t="s">
        <v>2</v>
      </c>
      <c r="Q18" s="7">
        <v>4.7395833333333331E-2</v>
      </c>
      <c r="R18" s="8">
        <v>6.5671296296296297E-2</v>
      </c>
      <c r="S18" s="9">
        <f t="shared" si="0"/>
        <v>77.171307719421918</v>
      </c>
    </row>
    <row r="19" spans="1:19">
      <c r="A19" s="1" t="s">
        <v>20</v>
      </c>
      <c r="B19" s="2" t="s">
        <v>1</v>
      </c>
      <c r="C19" s="2"/>
      <c r="H19" s="10"/>
      <c r="I19" s="10"/>
      <c r="J19" s="11"/>
      <c r="K19" s="10"/>
      <c r="L19" s="10"/>
      <c r="P19" s="6" t="s">
        <v>2</v>
      </c>
      <c r="Q19" s="7">
        <v>4.7395833333333331E-2</v>
      </c>
      <c r="R19" s="12">
        <v>6.6458333333333328E-2</v>
      </c>
      <c r="S19" s="9">
        <f t="shared" si="0"/>
        <v>76.316614420062692</v>
      </c>
    </row>
    <row r="20" spans="1:19">
      <c r="A20" s="1" t="s">
        <v>22</v>
      </c>
      <c r="B20" s="2" t="s">
        <v>1</v>
      </c>
      <c r="C20" s="3"/>
      <c r="H20" s="4"/>
      <c r="I20" s="4"/>
      <c r="J20" s="5"/>
      <c r="K20" s="4"/>
      <c r="L20" s="4"/>
      <c r="P20" s="6" t="s">
        <v>2</v>
      </c>
      <c r="Q20" s="7">
        <v>4.7395833333333331E-2</v>
      </c>
      <c r="R20" s="8">
        <v>6.7129629629629636E-2</v>
      </c>
      <c r="S20" s="9">
        <f t="shared" si="0"/>
        <v>75.603448275862064</v>
      </c>
    </row>
    <row r="21" spans="1:19" ht="15.75" customHeight="1">
      <c r="A21" s="1" t="s">
        <v>23</v>
      </c>
      <c r="B21" s="2" t="s">
        <v>1</v>
      </c>
      <c r="C21" s="2"/>
      <c r="H21" s="10"/>
      <c r="I21" s="10"/>
      <c r="J21" s="11"/>
      <c r="K21" s="10"/>
      <c r="L21" s="10"/>
      <c r="P21" s="6" t="s">
        <v>2</v>
      </c>
      <c r="Q21" s="7">
        <v>4.7395833333333331E-2</v>
      </c>
      <c r="R21" s="12">
        <v>6.9351851851851845E-2</v>
      </c>
      <c r="S21" s="9">
        <f t="shared" si="0"/>
        <v>73.341121495327101</v>
      </c>
    </row>
    <row r="22" spans="1:19">
      <c r="A22" s="1" t="s">
        <v>25</v>
      </c>
      <c r="B22" s="2" t="s">
        <v>1</v>
      </c>
      <c r="C22" s="3"/>
      <c r="H22" s="4"/>
      <c r="I22" s="4"/>
      <c r="J22" s="5"/>
      <c r="K22" s="4"/>
      <c r="L22" s="5"/>
      <c r="P22" s="6" t="s">
        <v>2</v>
      </c>
      <c r="Q22" s="7">
        <v>4.7395833333333331E-2</v>
      </c>
      <c r="R22" s="8">
        <v>7.2152777777777774E-2</v>
      </c>
      <c r="S22" s="9">
        <f t="shared" si="0"/>
        <v>70.688161693936479</v>
      </c>
    </row>
    <row r="23" spans="1:19">
      <c r="A23" s="1" t="s">
        <v>26</v>
      </c>
      <c r="B23" s="2" t="s">
        <v>1</v>
      </c>
      <c r="C23" s="2"/>
      <c r="H23" s="10"/>
      <c r="I23" s="10"/>
      <c r="J23" s="12"/>
      <c r="K23" s="10"/>
      <c r="L23" s="10"/>
      <c r="P23" s="6" t="s">
        <v>2</v>
      </c>
      <c r="Q23" s="7">
        <v>4.7395833333333331E-2</v>
      </c>
      <c r="R23" s="12">
        <v>7.3703703703703702E-2</v>
      </c>
      <c r="S23" s="9">
        <f t="shared" si="0"/>
        <v>69.305904522613062</v>
      </c>
    </row>
    <row r="24" spans="1:19">
      <c r="A24" s="1" t="s">
        <v>27</v>
      </c>
      <c r="B24" s="3" t="s">
        <v>28</v>
      </c>
      <c r="C24" s="3"/>
      <c r="H24" s="4"/>
      <c r="I24" s="4"/>
      <c r="J24" s="5"/>
      <c r="K24" s="4"/>
      <c r="L24" s="4"/>
      <c r="P24" s="6" t="s">
        <v>2</v>
      </c>
      <c r="Q24" s="7">
        <v>5.5034722222222221E-2</v>
      </c>
      <c r="R24" s="8">
        <v>6.0162037037037035E-2</v>
      </c>
      <c r="S24" s="9">
        <f t="shared" si="0"/>
        <v>96.477491342824166</v>
      </c>
    </row>
    <row r="25" spans="1:19">
      <c r="A25" s="1" t="s">
        <v>29</v>
      </c>
      <c r="B25" s="3" t="s">
        <v>28</v>
      </c>
      <c r="C25" s="2"/>
      <c r="H25" s="10"/>
      <c r="I25" s="10"/>
      <c r="J25" s="11"/>
      <c r="K25" s="10"/>
      <c r="L25" s="10"/>
      <c r="P25" s="6" t="s">
        <v>2</v>
      </c>
      <c r="Q25" s="7">
        <v>5.5034722222222221E-2</v>
      </c>
      <c r="R25" s="12">
        <v>6.4513888888888885E-2</v>
      </c>
      <c r="S25" s="9">
        <f t="shared" si="0"/>
        <v>90.30678148546825</v>
      </c>
    </row>
    <row r="26" spans="1:19">
      <c r="A26" s="1" t="s">
        <v>31</v>
      </c>
      <c r="B26" s="3" t="s">
        <v>28</v>
      </c>
      <c r="C26" s="3"/>
      <c r="H26" s="4"/>
      <c r="I26" s="4"/>
      <c r="J26" s="5"/>
      <c r="K26" s="4"/>
      <c r="L26" s="4"/>
      <c r="P26" s="6" t="s">
        <v>2</v>
      </c>
      <c r="Q26" s="7">
        <v>5.5034722222222221E-2</v>
      </c>
      <c r="R26" s="8">
        <v>6.4699074074074076E-2</v>
      </c>
      <c r="S26" s="9">
        <f t="shared" si="0"/>
        <v>90.062611806797847</v>
      </c>
    </row>
    <row r="27" spans="1:19">
      <c r="A27" s="1" t="s">
        <v>32</v>
      </c>
      <c r="B27" s="3" t="s">
        <v>28</v>
      </c>
      <c r="C27" s="2"/>
      <c r="H27" s="10"/>
      <c r="I27" s="10"/>
      <c r="J27" s="11"/>
      <c r="K27" s="10"/>
      <c r="L27" s="10"/>
      <c r="P27" s="6" t="s">
        <v>2</v>
      </c>
      <c r="Q27" s="7">
        <v>5.5034722222222221E-2</v>
      </c>
      <c r="R27" s="12">
        <v>6.8449074074074079E-2</v>
      </c>
      <c r="S27" s="9">
        <f t="shared" si="0"/>
        <v>85.402434900236713</v>
      </c>
    </row>
    <row r="28" spans="1:19">
      <c r="A28" s="1" t="s">
        <v>33</v>
      </c>
      <c r="B28" s="3" t="s">
        <v>28</v>
      </c>
      <c r="C28" s="3"/>
      <c r="H28" s="4"/>
      <c r="I28" s="4"/>
      <c r="J28" s="5"/>
      <c r="K28" s="4"/>
      <c r="L28" s="4"/>
      <c r="P28" s="6" t="s">
        <v>2</v>
      </c>
      <c r="Q28" s="7">
        <v>5.5034722222222221E-2</v>
      </c>
      <c r="R28" s="8">
        <v>6.9664351851851852E-2</v>
      </c>
      <c r="S28" s="9">
        <f t="shared" si="0"/>
        <v>83.99983385944509</v>
      </c>
    </row>
    <row r="29" spans="1:19">
      <c r="A29" s="1" t="s">
        <v>34</v>
      </c>
      <c r="B29" s="3" t="s">
        <v>28</v>
      </c>
      <c r="C29" s="2"/>
      <c r="H29" s="10"/>
      <c r="I29" s="10"/>
      <c r="J29" s="11"/>
      <c r="K29" s="10"/>
      <c r="L29" s="10"/>
      <c r="P29" s="6" t="s">
        <v>2</v>
      </c>
      <c r="Q29" s="7">
        <v>5.5034722222222221E-2</v>
      </c>
      <c r="R29" s="12">
        <v>7.0405092592592589E-2</v>
      </c>
      <c r="S29" s="9">
        <f t="shared" si="0"/>
        <v>83.168666776261716</v>
      </c>
    </row>
    <row r="30" spans="1:19">
      <c r="A30" s="1" t="s">
        <v>35</v>
      </c>
      <c r="B30" s="3" t="s">
        <v>28</v>
      </c>
      <c r="C30" s="3"/>
      <c r="H30" s="4"/>
      <c r="I30" s="4"/>
      <c r="J30" s="5"/>
      <c r="K30" s="4"/>
      <c r="L30" s="4"/>
      <c r="P30" s="6" t="s">
        <v>2</v>
      </c>
      <c r="Q30" s="7">
        <v>5.5034722222222221E-2</v>
      </c>
      <c r="R30" s="8">
        <v>7.1689814814814817E-2</v>
      </c>
      <c r="S30" s="9">
        <f t="shared" si="0"/>
        <v>81.767839845011295</v>
      </c>
    </row>
    <row r="31" spans="1:19">
      <c r="A31" s="1" t="s">
        <v>36</v>
      </c>
      <c r="B31" s="3" t="s">
        <v>28</v>
      </c>
      <c r="C31" s="2"/>
      <c r="H31" s="10"/>
      <c r="I31" s="10"/>
      <c r="J31" s="11"/>
      <c r="K31" s="10"/>
      <c r="L31" s="10"/>
      <c r="P31" s="6" t="s">
        <v>2</v>
      </c>
      <c r="Q31" s="7">
        <v>5.5034722222222221E-2</v>
      </c>
      <c r="R31" s="12">
        <v>7.2673611111111105E-2</v>
      </c>
      <c r="S31" s="9">
        <f t="shared" si="0"/>
        <v>80.728619206880083</v>
      </c>
    </row>
    <row r="32" spans="1:19">
      <c r="A32" s="1" t="s">
        <v>37</v>
      </c>
      <c r="B32" s="3" t="s">
        <v>28</v>
      </c>
      <c r="C32" s="3"/>
      <c r="H32" s="5"/>
      <c r="I32" s="4"/>
      <c r="J32" s="5"/>
      <c r="K32" s="4"/>
      <c r="L32" s="5"/>
      <c r="P32" s="6" t="s">
        <v>2</v>
      </c>
      <c r="Q32" s="7">
        <v>5.5034722222222221E-2</v>
      </c>
      <c r="R32" s="8">
        <v>8.3182870370370365E-2</v>
      </c>
      <c r="S32" s="9">
        <f t="shared" si="0"/>
        <v>71.161124252121894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b8f3f70-3e4d-4335-82fb-00a785401c80" origin="userSelected">
  <element uid="1c89f765-7bc5-49ea-a1bc-4fa470ed5e85" value=""/>
</sisl>
</file>

<file path=customXml/itemProps1.xml><?xml version="1.0" encoding="utf-8"?>
<ds:datastoreItem xmlns:ds="http://schemas.openxmlformats.org/officeDocument/2006/customXml" ds:itemID="{BA58502D-F350-495A-9C12-91E09796148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Allen</dc:creator>
  <cp:keywords>[Public]</cp:keywords>
  <cp:lastModifiedBy>Brian</cp:lastModifiedBy>
  <cp:lastPrinted>2019-03-31T21:16:47Z</cp:lastPrinted>
  <dcterms:created xsi:type="dcterms:W3CDTF">2018-06-10T16:09:51Z</dcterms:created>
  <dcterms:modified xsi:type="dcterms:W3CDTF">2019-05-21T09:49:08Z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85fca3e8-a293-4b72-b4ab-8aafc9d184bf</vt:lpwstr>
  </property>
  <property fmtid="{D5CDD505-2E9C-101B-9397-08002B2CF9AE}" pid="3" name="bjSaver">
    <vt:lpwstr>bsEiPpM/PeLOfcYQL+wejXwSdMA2AJ0G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policy="2b8f3f70-3e4d-4335-82fb-00a785401c80" origin="userSelected" xmlns="http://www.boldonj</vt:lpwstr>
  </property>
  <property fmtid="{D5CDD505-2E9C-101B-9397-08002B2CF9AE}" pid="5" name="bjDocumentLabelXML-0">
    <vt:lpwstr>ames.com/2008/01/sie/internal/label"&gt;&lt;element uid="1c89f765-7bc5-49ea-a1bc-4fa470ed5e85" value="" /&gt;&lt;/sisl&gt;</vt:lpwstr>
  </property>
  <property fmtid="{D5CDD505-2E9C-101B-9397-08002B2CF9AE}" pid="6" name="bjDocumentSecurityLabel">
    <vt:lpwstr>Public [No repercussions to the company from disclosure] _x000d_
 </vt:lpwstr>
  </property>
  <property fmtid="{D5CDD505-2E9C-101B-9397-08002B2CF9AE}" pid="7" name="Classification">
    <vt:lpwstr>Public - Pirelli Data Classification</vt:lpwstr>
  </property>
</Properties>
</file>